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14040" windowHeight="6228"/>
  </bookViews>
  <sheets>
    <sheet name="HICAP Budget Summary" sheetId="1" r:id="rId1"/>
    <sheet name="FED AAA Admin" sheetId="3" r:id="rId2"/>
    <sheet name="STATE AAA Admin" sheetId="10" r:id="rId3"/>
    <sheet name="FED AAA Direct" sheetId="5" r:id="rId4"/>
    <sheet name="STATE Direct" sheetId="11" r:id="rId5"/>
    <sheet name="SubContracted Services" sheetId="7" r:id="rId6"/>
    <sheet name="Property" sheetId="14" r:id="rId7"/>
  </sheets>
  <definedNames>
    <definedName name="_xlnm.Print_Area" localSheetId="1">'FED AAA Admin'!$A$1:$H$42</definedName>
    <definedName name="_xlnm.Print_Area" localSheetId="3">'FED AAA Direct'!$A$1:$H$42</definedName>
    <definedName name="_xlnm.Print_Area" localSheetId="0">'HICAP Budget Summary'!$A$1:$H$31</definedName>
    <definedName name="_xlnm.Print_Area" localSheetId="6">Property!$A$1:$H$36</definedName>
    <definedName name="_xlnm.Print_Area" localSheetId="2">'STATE AAA Admin'!$A$1:$H$43</definedName>
    <definedName name="_xlnm.Print_Area" localSheetId="4">'STATE Direct'!$A$1:$H$42</definedName>
    <definedName name="_xlnm.Print_Area" localSheetId="5">'SubContracted Services'!$A$1:$J$29</definedName>
    <definedName name="_xlnm.Print_Titles" localSheetId="0">'HICAP Budget Summary'!$A:$A</definedName>
  </definedNames>
  <calcPr calcId="145621"/>
</workbook>
</file>

<file path=xl/calcChain.xml><?xml version="1.0" encoding="utf-8"?>
<calcChain xmlns="http://schemas.openxmlformats.org/spreadsheetml/2006/main">
  <c r="H40" i="11" l="1"/>
  <c r="H38" i="11"/>
  <c r="H37" i="11"/>
  <c r="H36" i="11"/>
  <c r="H35" i="11"/>
  <c r="H34" i="11"/>
  <c r="H33" i="11"/>
  <c r="H31" i="11"/>
  <c r="H29" i="11"/>
  <c r="H28" i="11"/>
  <c r="H27" i="11"/>
  <c r="H26" i="11"/>
  <c r="H25" i="11"/>
  <c r="H23" i="11"/>
  <c r="H20" i="11"/>
  <c r="H18" i="11"/>
  <c r="H17" i="11"/>
  <c r="H16" i="11"/>
  <c r="H15" i="11"/>
  <c r="H14" i="11"/>
  <c r="H13" i="11"/>
  <c r="H12" i="11"/>
  <c r="H11" i="11"/>
  <c r="H38" i="10"/>
  <c r="H37" i="10"/>
  <c r="H36" i="10"/>
  <c r="H35" i="10"/>
  <c r="H34" i="10"/>
  <c r="H33" i="10"/>
  <c r="H31" i="10"/>
  <c r="H29" i="10"/>
  <c r="H28" i="10"/>
  <c r="H27" i="10"/>
  <c r="H26" i="10"/>
  <c r="H25" i="10"/>
  <c r="H23" i="10"/>
  <c r="H20" i="10"/>
  <c r="H18" i="10"/>
  <c r="H17" i="10"/>
  <c r="H16" i="10"/>
  <c r="H15" i="10"/>
  <c r="H14" i="10"/>
  <c r="H13" i="10"/>
  <c r="H12" i="10"/>
  <c r="H11" i="10"/>
  <c r="G12" i="1" l="1"/>
  <c r="J1" i="7" l="1"/>
  <c r="H1" i="14"/>
  <c r="H1" i="11"/>
  <c r="H1" i="10"/>
  <c r="H1" i="5"/>
  <c r="H1" i="3"/>
  <c r="A4" i="11"/>
  <c r="A3" i="11"/>
  <c r="A2" i="11"/>
  <c r="A1" i="11"/>
  <c r="A4" i="14"/>
  <c r="A3" i="14"/>
  <c r="A2" i="14"/>
  <c r="A1" i="14"/>
  <c r="A4" i="7"/>
  <c r="A3" i="7"/>
  <c r="A2" i="7"/>
  <c r="A1" i="7"/>
  <c r="A4" i="10"/>
  <c r="A3" i="10"/>
  <c r="A2" i="10"/>
  <c r="A1" i="10"/>
  <c r="A4" i="5"/>
  <c r="A3" i="5"/>
  <c r="A2" i="5"/>
  <c r="A1" i="5"/>
  <c r="A4" i="3"/>
  <c r="A3" i="3"/>
  <c r="A2" i="3"/>
  <c r="A1" i="3"/>
  <c r="F12" i="1" l="1"/>
  <c r="E12" i="1"/>
  <c r="G39" i="11"/>
  <c r="F39" i="11"/>
  <c r="E39" i="11"/>
  <c r="G19" i="11"/>
  <c r="G21" i="11" s="1"/>
  <c r="F19" i="11"/>
  <c r="F21" i="11" s="1"/>
  <c r="E19" i="11"/>
  <c r="E21" i="11" s="1"/>
  <c r="G39" i="10"/>
  <c r="G19" i="10"/>
  <c r="G21" i="10" s="1"/>
  <c r="G41" i="10" s="1"/>
  <c r="H40" i="10"/>
  <c r="F39" i="10"/>
  <c r="F11" i="1" s="1"/>
  <c r="E39" i="10"/>
  <c r="E11" i="1" s="1"/>
  <c r="H40" i="5"/>
  <c r="H38" i="5"/>
  <c r="H37" i="5"/>
  <c r="H36" i="5"/>
  <c r="H35" i="5"/>
  <c r="H34" i="5"/>
  <c r="H33" i="5"/>
  <c r="H31" i="5"/>
  <c r="H29" i="5"/>
  <c r="H28" i="5"/>
  <c r="H27" i="5"/>
  <c r="H26" i="5"/>
  <c r="H25" i="5"/>
  <c r="H23" i="5"/>
  <c r="H20" i="5"/>
  <c r="H18" i="5"/>
  <c r="H17" i="5"/>
  <c r="H16" i="5"/>
  <c r="H15" i="5"/>
  <c r="H14" i="5"/>
  <c r="H13" i="5"/>
  <c r="H12" i="5"/>
  <c r="H11" i="5"/>
  <c r="G39" i="5"/>
  <c r="G19" i="5"/>
  <c r="G21" i="5" s="1"/>
  <c r="H38" i="3"/>
  <c r="H37" i="3"/>
  <c r="H36" i="3"/>
  <c r="H35" i="3"/>
  <c r="H34" i="3"/>
  <c r="H33" i="3"/>
  <c r="H31" i="3"/>
  <c r="H29" i="3"/>
  <c r="H28" i="3"/>
  <c r="H27" i="3"/>
  <c r="H26" i="3"/>
  <c r="H25" i="3"/>
  <c r="H23" i="3"/>
  <c r="H20" i="3"/>
  <c r="H18" i="3"/>
  <c r="H17" i="3"/>
  <c r="H16" i="3"/>
  <c r="H15" i="3"/>
  <c r="H14" i="3"/>
  <c r="H13" i="3"/>
  <c r="H12" i="3"/>
  <c r="H11" i="3"/>
  <c r="H40" i="3"/>
  <c r="G39" i="3"/>
  <c r="G11" i="1" s="1"/>
  <c r="G19" i="3"/>
  <c r="G21" i="3" s="1"/>
  <c r="G41" i="3" l="1"/>
  <c r="H19" i="11"/>
  <c r="H21" i="11" s="1"/>
  <c r="H19" i="5"/>
  <c r="H21" i="5" s="1"/>
  <c r="E41" i="11"/>
  <c r="E17" i="1" s="1"/>
  <c r="F41" i="11"/>
  <c r="F17" i="1" s="1"/>
  <c r="G41" i="11"/>
  <c r="G41" i="5"/>
  <c r="G10" i="1"/>
  <c r="H39" i="11"/>
  <c r="H39" i="10"/>
  <c r="G17" i="1" l="1"/>
  <c r="H41" i="11"/>
  <c r="C6" i="14"/>
  <c r="E6" i="7"/>
  <c r="C7" i="11"/>
  <c r="C7" i="10"/>
  <c r="C7" i="5"/>
  <c r="C7" i="3"/>
  <c r="H7" i="14"/>
  <c r="G7" i="14"/>
  <c r="E7" i="14"/>
  <c r="D6" i="14"/>
  <c r="B7" i="14"/>
  <c r="A7" i="14"/>
  <c r="H34" i="14"/>
  <c r="H22" i="14"/>
  <c r="H15" i="14"/>
  <c r="F19" i="10"/>
  <c r="F21" i="10" s="1"/>
  <c r="E19" i="10"/>
  <c r="E21" i="10" s="1"/>
  <c r="F19" i="5"/>
  <c r="F21" i="5" s="1"/>
  <c r="E19" i="5"/>
  <c r="E21" i="5" s="1"/>
  <c r="F6" i="7"/>
  <c r="D7" i="11"/>
  <c r="D7" i="10"/>
  <c r="D7" i="5"/>
  <c r="D7" i="3"/>
  <c r="H23" i="14" l="1"/>
  <c r="H35" i="14" s="1"/>
  <c r="E10" i="1"/>
  <c r="E41" i="10"/>
  <c r="F10" i="1"/>
  <c r="F41" i="10"/>
  <c r="D12" i="1"/>
  <c r="B12" i="1"/>
  <c r="H7" i="7"/>
  <c r="H8" i="11"/>
  <c r="F8" i="11"/>
  <c r="E8" i="11"/>
  <c r="H8" i="10"/>
  <c r="F8" i="10"/>
  <c r="E8" i="10"/>
  <c r="F8" i="5"/>
  <c r="E8" i="5"/>
  <c r="F8" i="3"/>
  <c r="E8" i="3"/>
  <c r="C8" i="11"/>
  <c r="A8" i="11"/>
  <c r="C8" i="10"/>
  <c r="A8" i="10"/>
  <c r="H41" i="10" l="1"/>
  <c r="H19" i="10"/>
  <c r="H21" i="10" s="1"/>
  <c r="H12" i="1"/>
  <c r="F39" i="5" l="1"/>
  <c r="F41" i="5" s="1"/>
  <c r="E39" i="5"/>
  <c r="A8" i="5"/>
  <c r="F19" i="3"/>
  <c r="F21" i="3" s="1"/>
  <c r="E19" i="3"/>
  <c r="E21" i="3" s="1"/>
  <c r="F39" i="3"/>
  <c r="D11" i="1" s="1"/>
  <c r="E39" i="3"/>
  <c r="H39" i="5" l="1"/>
  <c r="H39" i="3"/>
  <c r="H19" i="3"/>
  <c r="E41" i="5"/>
  <c r="H41" i="5" s="1"/>
  <c r="B11" i="1"/>
  <c r="H11" i="1" s="1"/>
  <c r="D10" i="1"/>
  <c r="D13" i="1" s="1"/>
  <c r="F41" i="3"/>
  <c r="B10" i="1"/>
  <c r="E41" i="3"/>
  <c r="D17" i="1"/>
  <c r="F13" i="1"/>
  <c r="E13" i="1"/>
  <c r="G13" i="1"/>
  <c r="H10" i="1" l="1"/>
  <c r="H13" i="1" s="1"/>
  <c r="H41" i="3"/>
  <c r="B17" i="1"/>
  <c r="H17" i="1" s="1"/>
  <c r="B13" i="1"/>
  <c r="H8" i="5" l="1"/>
  <c r="C8" i="5"/>
  <c r="J23" i="7"/>
  <c r="J19" i="7"/>
  <c r="J15" i="7"/>
  <c r="J11" i="7"/>
  <c r="F28" i="7"/>
  <c r="D18" i="1" s="1"/>
  <c r="G28" i="7"/>
  <c r="E18" i="1" s="1"/>
  <c r="E28" i="7"/>
  <c r="B18" i="1" s="1"/>
  <c r="A8" i="3"/>
  <c r="I28" i="7"/>
  <c r="H28" i="7"/>
  <c r="F18" i="1" s="1"/>
  <c r="A7" i="7"/>
  <c r="G18" i="1" l="1"/>
  <c r="G19" i="1" s="1"/>
  <c r="G21" i="1" s="1"/>
  <c r="D19" i="1"/>
  <c r="D21" i="1" s="1"/>
  <c r="F19" i="1"/>
  <c r="F21" i="1" s="1"/>
  <c r="B19" i="1"/>
  <c r="B21" i="1" s="1"/>
  <c r="J28" i="7"/>
  <c r="H8" i="3"/>
  <c r="G7" i="7"/>
  <c r="C8" i="3"/>
  <c r="E7" i="7"/>
  <c r="J7" i="7"/>
  <c r="H18" i="1" l="1"/>
  <c r="H19" i="1" s="1"/>
  <c r="H21" i="1" s="1"/>
  <c r="E19" i="1"/>
  <c r="E21" i="1" s="1"/>
  <c r="H21" i="3"/>
</calcChain>
</file>

<file path=xl/sharedStrings.xml><?xml version="1.0" encoding="utf-8"?>
<sst xmlns="http://schemas.openxmlformats.org/spreadsheetml/2006/main" count="262" uniqueCount="133">
  <si>
    <t>CONTRACTED</t>
  </si>
  <si>
    <t>AAA ADMINISTRATION</t>
  </si>
  <si>
    <t>Personnel</t>
  </si>
  <si>
    <t>Operating Expenses</t>
  </si>
  <si>
    <t>Indirect Admin</t>
  </si>
  <si>
    <t>Position Classification:</t>
  </si>
  <si>
    <t>TOTAL SALARIES &amp; WAGES</t>
  </si>
  <si>
    <t>TOTAL OPERATING EXPENSES</t>
  </si>
  <si>
    <t>OPERATING EXPENSES</t>
  </si>
  <si>
    <t>Program</t>
  </si>
  <si>
    <t>SERVICES</t>
  </si>
  <si>
    <t>Address:</t>
  </si>
  <si>
    <t>Telephone:</t>
  </si>
  <si>
    <t>Contact Person:</t>
  </si>
  <si>
    <t>State of California</t>
  </si>
  <si>
    <t>Other Operating Expenses (List):</t>
  </si>
  <si>
    <t>Department of Aging</t>
  </si>
  <si>
    <t xml:space="preserve">STAFF BENEFITS </t>
  </si>
  <si>
    <t>Name:</t>
  </si>
  <si>
    <t xml:space="preserve">Address: </t>
  </si>
  <si>
    <t xml:space="preserve">Telephone: </t>
  </si>
  <si>
    <t xml:space="preserve">Contact Person: </t>
  </si>
  <si>
    <t xml:space="preserve">Name:  </t>
  </si>
  <si>
    <t xml:space="preserve">Address:  </t>
  </si>
  <si>
    <t>Health Insurance Counseling and Advocacy Program (HICAP) Budget</t>
  </si>
  <si>
    <t>EXHIBIT B</t>
  </si>
  <si>
    <t>TOTAL</t>
  </si>
  <si>
    <t xml:space="preserve">HICAP </t>
  </si>
  <si>
    <t>HICAP</t>
  </si>
  <si>
    <t>PERSONNEL</t>
  </si>
  <si>
    <t>TOTAL PERSONNEL</t>
  </si>
  <si>
    <t>Fund</t>
  </si>
  <si>
    <t>TOTAL HICAP CONTRACTED SERVICES</t>
  </si>
  <si>
    <t>Budget Contracted expenses from all funding sources</t>
  </si>
  <si>
    <t>Direct Services</t>
  </si>
  <si>
    <t>TOTAL HICAP BUDGET</t>
  </si>
  <si>
    <t>TOTAL HICAP PROGRAM</t>
  </si>
  <si>
    <t xml:space="preserve">[  ] Yes </t>
  </si>
  <si>
    <t xml:space="preserve">HICAP Legal Representation Services are provided:   </t>
  </si>
  <si>
    <t xml:space="preserve"> [W&amp;I Code, Section 9541 (c) (3)]</t>
  </si>
  <si>
    <t>Amount Budgeted:     $</t>
  </si>
  <si>
    <t>HICAP Fund Program</t>
  </si>
  <si>
    <t>HICAP Federal Program</t>
  </si>
  <si>
    <t>Program Income</t>
  </si>
  <si>
    <t>HICAP Fund Admin</t>
  </si>
  <si>
    <t>HICAP Federal Admin</t>
  </si>
  <si>
    <t>COST CATEGORY</t>
  </si>
  <si>
    <t>TOTAL HICAP ADMINISTRATION</t>
  </si>
  <si>
    <t>HICAP PROGRAM</t>
  </si>
  <si>
    <t xml:space="preserve">Travel: </t>
  </si>
  <si>
    <t>Monthly</t>
  </si>
  <si>
    <t>Wage Rate FTE</t>
  </si>
  <si>
    <t>BUDGET PERIOD: 7/1/20XX - 6/30/20XX</t>
  </si>
  <si>
    <t>LOCAL FUNDS</t>
  </si>
  <si>
    <t>HICAP Reimb. Admin</t>
  </si>
  <si>
    <t>HICAP Reimb. Program</t>
  </si>
  <si>
    <t>TOTAL FUNDS</t>
  </si>
  <si>
    <t>9 Month</t>
  </si>
  <si>
    <t>3 Month</t>
  </si>
  <si>
    <t>Salaries &amp; Wages</t>
  </si>
  <si>
    <t>% of Time Worked</t>
  </si>
  <si>
    <t>Total Annual FTE</t>
  </si>
  <si>
    <t>CONTRACT NO:</t>
  </si>
  <si>
    <t>HICAP BUDGET SUMMARY</t>
  </si>
  <si>
    <t>Sq ft Rate (mo.):</t>
  </si>
  <si>
    <t>[ ]  ORIGINAL    [ ]  REVISION #</t>
  </si>
  <si>
    <t>SUBMISSION DATE:</t>
  </si>
  <si>
    <t>HICAP Reimb.</t>
  </si>
  <si>
    <t>HICAP Fund</t>
  </si>
  <si>
    <t>Federal Funds</t>
  </si>
  <si>
    <t>HICAP FUND</t>
  </si>
  <si>
    <t>HICAP REIMB.</t>
  </si>
  <si>
    <t>9 MONTH FED.</t>
  </si>
  <si>
    <t>3 MONTH FED.</t>
  </si>
  <si>
    <t>PSA No: XX</t>
  </si>
  <si>
    <t>Program Income / Other Funds</t>
  </si>
  <si>
    <t>AAA DIRECT SERVICES BUDGET - STATE &amp; LOCAL FUNDS (12 MONTH)</t>
  </si>
  <si>
    <t>and Other</t>
  </si>
  <si>
    <t>Local Funds</t>
  </si>
  <si>
    <t>Quantity</t>
  </si>
  <si>
    <t>Other Operating Expenses (List below):</t>
  </si>
  <si>
    <t>ITEM DESCRIPTION</t>
  </si>
  <si>
    <r>
      <t xml:space="preserve">FUNDING USED  </t>
    </r>
    <r>
      <rPr>
        <sz val="14"/>
        <rFont val="Arial"/>
        <family val="2"/>
      </rPr>
      <t xml:space="preserve">        </t>
    </r>
    <r>
      <rPr>
        <sz val="12"/>
        <rFont val="Arial"/>
        <family val="2"/>
      </rPr>
      <t>Select from dropdown</t>
    </r>
  </si>
  <si>
    <t>HICAP COST</t>
  </si>
  <si>
    <t>HICAP Federal</t>
  </si>
  <si>
    <t>None</t>
  </si>
  <si>
    <t>AAA ADMINISTRATION - EQUIPMENT PURCHASES TOTAL</t>
  </si>
  <si>
    <t>AAA DIRECT PROGRAM - EQUIPMENT PURCHASES TOTAL</t>
  </si>
  <si>
    <t>TOTAL AAA EQUIPMENT PURCHASES</t>
  </si>
  <si>
    <t>EXPECTED ACQUIRE DATE</t>
  </si>
  <si>
    <t>Purpose/Justification</t>
  </si>
  <si>
    <t>Per Unit Cost</t>
  </si>
  <si>
    <t>TOTAL EQUIPMENT PURCHASES BUDGETED</t>
  </si>
  <si>
    <t>Page 1 of 7</t>
  </si>
  <si>
    <t xml:space="preserve"> Page 2 of 7</t>
  </si>
  <si>
    <t xml:space="preserve"> Page 3 of 7</t>
  </si>
  <si>
    <t>Sq ft Rate/mo.:</t>
  </si>
  <si>
    <r>
      <t xml:space="preserve">Rent:                                               </t>
    </r>
    <r>
      <rPr>
        <b/>
        <sz val="12"/>
        <rFont val="Arial MT"/>
      </rPr>
      <t>Sq ft:</t>
    </r>
  </si>
  <si>
    <r>
      <t xml:space="preserve">Rent:                                              </t>
    </r>
    <r>
      <rPr>
        <b/>
        <sz val="12"/>
        <rFont val="Arial MT"/>
      </rPr>
      <t>Sq ft:</t>
    </r>
  </si>
  <si>
    <r>
      <t xml:space="preserve">Rent:                                             </t>
    </r>
    <r>
      <rPr>
        <b/>
        <sz val="12"/>
        <rFont val="Arial MT"/>
      </rPr>
      <t>Sq ft:</t>
    </r>
  </si>
  <si>
    <t>Travel (describe):</t>
  </si>
  <si>
    <t>HI XXXX-XX</t>
  </si>
  <si>
    <t xml:space="preserve"> Page 4 of 7</t>
  </si>
  <si>
    <t xml:space="preserve"> Page 5 of 7</t>
  </si>
  <si>
    <t xml:space="preserve"> Page 6 of 7</t>
  </si>
  <si>
    <t xml:space="preserve"> Page 7 of 7</t>
  </si>
  <si>
    <t>AAA ADMINISTRATION BUDGET - STATE &amp; LOCAL FUNDS (12 MONTH)</t>
  </si>
  <si>
    <t>INDIRECT COSTS</t>
  </si>
  <si>
    <t>TOTAL STATE &amp; LOCAL DIRECT SERVICES</t>
  </si>
  <si>
    <t>TOTAL FEDERAL &amp; LOCAL ADMINISTRATION</t>
  </si>
  <si>
    <t>TOTAL FEDERAL &amp; LOCAL DIRECT SERVICES</t>
  </si>
  <si>
    <t>TOTAL STATE &amp; LOCAL ADMINISTRATION</t>
  </si>
  <si>
    <t>AAA ADMINISTRATION BUDGET - FEDERAL &amp; LOCAL FUNDS</t>
  </si>
  <si>
    <t>HICAP DIRECT SERVICES BUDGET - FEDERAL &amp; LOCAL FUNDS</t>
  </si>
  <si>
    <t>SUBRECIPIENT CONTRACTOR EQUIPMENT PURCHASES TOTAL</t>
  </si>
  <si>
    <t>*Equipment (List Item below):</t>
  </si>
  <si>
    <t>* Equipment exceeding $500 must be reported on Property page</t>
  </si>
  <si>
    <t xml:space="preserve">HICAP PROPERTY/EQUIPMENT BUDGETED </t>
  </si>
  <si>
    <r>
      <t xml:space="preserve">AAA ADMIN EQUIPMENT                                  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Include all property with a unit cost exceeding $500</t>
    </r>
  </si>
  <si>
    <r>
      <t xml:space="preserve">AAA DIRECT PROGRAM EQUIPMENT                                </t>
    </r>
    <r>
      <rPr>
        <sz val="12"/>
        <rFont val="Arial"/>
        <family val="2"/>
      </rPr>
      <t xml:space="preserve"> Include all property with a unit cost exceeding $500</t>
    </r>
  </si>
  <si>
    <r>
      <rPr>
        <b/>
        <sz val="14"/>
        <rFont val="Arial MT"/>
      </rPr>
      <t>9 MONTH</t>
    </r>
    <r>
      <rPr>
        <b/>
        <sz val="12"/>
        <rFont val="Arial MT"/>
      </rPr>
      <t xml:space="preserve"> FEDERAL       (SHIP) FUNDS           (7/1 - 3/31)</t>
    </r>
  </si>
  <si>
    <r>
      <rPr>
        <b/>
        <sz val="14"/>
        <rFont val="Arial MT"/>
      </rPr>
      <t>3 MONTH</t>
    </r>
    <r>
      <rPr>
        <b/>
        <sz val="12"/>
        <rFont val="Arial MT"/>
      </rPr>
      <t xml:space="preserve"> FEDERAL             (SHIP) FUNDS          (4/1 - 6/30)</t>
    </r>
  </si>
  <si>
    <r>
      <rPr>
        <b/>
        <sz val="14"/>
        <rFont val="Arial MT"/>
      </rPr>
      <t>12 MONTH</t>
    </r>
    <r>
      <rPr>
        <b/>
        <sz val="12"/>
        <rFont val="Arial MT"/>
      </rPr>
      <t xml:space="preserve">                                      STATE FUNDS           </t>
    </r>
  </si>
  <si>
    <t>Reimbursement</t>
  </si>
  <si>
    <t>FOR STATE USE ONLY</t>
  </si>
  <si>
    <t xml:space="preserve">AAA-BASED TEAM FISCAL SPECIALIST </t>
  </si>
  <si>
    <t>DATE</t>
  </si>
  <si>
    <t>POLICY MANAGER</t>
  </si>
  <si>
    <t>HICAP SUBCONTRACTOR SUBRECIPIENT SERVICES SCHEDULE - 12 Month</t>
  </si>
  <si>
    <t>SubContractors Subrecipients</t>
  </si>
  <si>
    <t>Subcontractor Subrecipient Services</t>
  </si>
  <si>
    <r>
      <t xml:space="preserve">SUBCONTRACTOR SUBRECIPIENT EQUIPMENT                     </t>
    </r>
    <r>
      <rPr>
        <sz val="12"/>
        <rFont val="Arial"/>
        <family val="2"/>
      </rPr>
      <t>Include all property with a unit cost exceeding $500</t>
    </r>
  </si>
  <si>
    <t>CDA 229 (rev 10/2016)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</si>
</sst>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</numFmts>
  <fonts count="32">
    <font>
      <sz val="12"/>
      <name val="Arial MT"/>
    </font>
    <font>
      <sz val="10"/>
      <name val="Arial"/>
      <family val="2"/>
    </font>
    <font>
      <b/>
      <sz val="18"/>
      <name val="Arial MT"/>
    </font>
    <font>
      <b/>
      <sz val="14"/>
      <name val="Arial MT"/>
    </font>
    <font>
      <b/>
      <sz val="12"/>
      <name val="Arial MT"/>
    </font>
    <font>
      <sz val="14"/>
      <name val="Arial MT"/>
    </font>
    <font>
      <sz val="18"/>
      <name val="Arial MT"/>
    </font>
    <font>
      <b/>
      <sz val="10"/>
      <name val="Arial"/>
      <family val="2"/>
    </font>
    <font>
      <sz val="22"/>
      <name val="Arial MT"/>
    </font>
    <font>
      <sz val="12"/>
      <name val="Arial MT"/>
    </font>
    <font>
      <b/>
      <sz val="10"/>
      <name val="Arial MT"/>
    </font>
    <font>
      <b/>
      <sz val="22"/>
      <name val="Arial MT"/>
    </font>
    <font>
      <sz val="10"/>
      <name val="Arial"/>
      <family val="2"/>
    </font>
    <font>
      <sz val="10"/>
      <name val="Arial MT"/>
    </font>
    <font>
      <b/>
      <sz val="12"/>
      <color indexed="8"/>
      <name val="Arial"/>
      <family val="2"/>
    </font>
    <font>
      <b/>
      <i/>
      <sz val="12"/>
      <name val="Arial MT"/>
    </font>
    <font>
      <i/>
      <sz val="12"/>
      <name val="Arial MT"/>
    </font>
    <font>
      <sz val="10"/>
      <name val="Times New Roman"/>
      <family val="1"/>
    </font>
    <font>
      <sz val="10"/>
      <name val="Geneva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Arial MT"/>
    </font>
    <font>
      <b/>
      <sz val="22"/>
      <name val="Arial"/>
      <family val="2"/>
    </font>
    <font>
      <sz val="16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 Rounded MT Bold"/>
      <family val="2"/>
    </font>
    <font>
      <b/>
      <sz val="10"/>
      <name val="Arial Rounded MT Bold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9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/>
    <xf numFmtId="0" fontId="12" fillId="0" borderId="0"/>
    <xf numFmtId="37" fontId="19" fillId="0" borderId="0"/>
    <xf numFmtId="0" fontId="9" fillId="0" borderId="0"/>
    <xf numFmtId="0" fontId="20" fillId="0" borderId="0"/>
    <xf numFmtId="37" fontId="17" fillId="0" borderId="0"/>
    <xf numFmtId="9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</cellStyleXfs>
  <cellXfs count="400">
    <xf numFmtId="0" fontId="0" fillId="0" borderId="0" xfId="0"/>
    <xf numFmtId="0" fontId="2" fillId="0" borderId="0" xfId="0" applyFont="1" applyProtection="1"/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6" fillId="0" borderId="0" xfId="0" applyFont="1" applyProtection="1"/>
    <xf numFmtId="0" fontId="0" fillId="0" borderId="1" xfId="0" applyBorder="1" applyProtection="1"/>
    <xf numFmtId="0" fontId="5" fillId="0" borderId="0" xfId="0" applyFont="1" applyProtection="1"/>
    <xf numFmtId="0" fontId="7" fillId="0" borderId="0" xfId="0" applyFont="1"/>
    <xf numFmtId="0" fontId="0" fillId="0" borderId="0" xfId="0" applyBorder="1" applyProtection="1"/>
    <xf numFmtId="0" fontId="0" fillId="0" borderId="3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 vertical="center"/>
    </xf>
    <xf numFmtId="0" fontId="7" fillId="0" borderId="0" xfId="0" applyFont="1" applyAlignment="1">
      <alignment horizontal="right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1" xfId="0" applyFont="1" applyBorder="1" applyProtection="1"/>
    <xf numFmtId="0" fontId="9" fillId="0" borderId="3" xfId="0" applyFont="1" applyBorder="1" applyProtection="1"/>
    <xf numFmtId="0" fontId="9" fillId="0" borderId="0" xfId="0" applyFont="1" applyProtection="1"/>
    <xf numFmtId="3" fontId="9" fillId="0" borderId="7" xfId="0" applyNumberFormat="1" applyFont="1" applyBorder="1" applyProtection="1"/>
    <xf numFmtId="0" fontId="7" fillId="0" borderId="0" xfId="0" applyFo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3" fillId="0" borderId="0" xfId="0" applyFont="1" applyBorder="1"/>
    <xf numFmtId="0" fontId="12" fillId="0" borderId="0" xfId="0" applyFont="1" applyProtection="1"/>
    <xf numFmtId="0" fontId="7" fillId="0" borderId="0" xfId="0" applyFont="1" applyAlignment="1" applyProtection="1">
      <alignment horizontal="right"/>
    </xf>
    <xf numFmtId="0" fontId="9" fillId="0" borderId="1" xfId="0" applyFont="1" applyBorder="1" applyProtection="1"/>
    <xf numFmtId="0" fontId="5" fillId="0" borderId="1" xfId="0" applyFont="1" applyBorder="1" applyProtection="1"/>
    <xf numFmtId="3" fontId="9" fillId="0" borderId="1" xfId="0" applyNumberFormat="1" applyFont="1" applyBorder="1" applyProtection="1"/>
    <xf numFmtId="0" fontId="0" fillId="0" borderId="15" xfId="0" applyBorder="1" applyAlignment="1" applyProtection="1">
      <alignment horizontal="center"/>
    </xf>
    <xf numFmtId="3" fontId="9" fillId="0" borderId="0" xfId="0" applyNumberFormat="1" applyFont="1" applyBorder="1" applyProtection="1"/>
    <xf numFmtId="0" fontId="4" fillId="0" borderId="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9" fillId="0" borderId="0" xfId="0" applyFont="1" applyProtection="1">
      <protection locked="0"/>
    </xf>
    <xf numFmtId="3" fontId="9" fillId="3" borderId="17" xfId="0" applyNumberFormat="1" applyFont="1" applyFill="1" applyBorder="1" applyProtection="1">
      <protection locked="0"/>
    </xf>
    <xf numFmtId="3" fontId="9" fillId="0" borderId="28" xfId="1" applyNumberFormat="1" applyFont="1" applyBorder="1" applyProtection="1">
      <protection locked="0"/>
    </xf>
    <xf numFmtId="3" fontId="9" fillId="0" borderId="28" xfId="0" applyNumberFormat="1" applyFont="1" applyBorder="1" applyProtection="1">
      <protection locked="0"/>
    </xf>
    <xf numFmtId="3" fontId="9" fillId="4" borderId="33" xfId="0" applyNumberFormat="1" applyFont="1" applyFill="1" applyBorder="1" applyProtection="1">
      <protection locked="0"/>
    </xf>
    <xf numFmtId="3" fontId="5" fillId="0" borderId="28" xfId="0" applyNumberFormat="1" applyFont="1" applyBorder="1" applyProtection="1">
      <protection locked="0"/>
    </xf>
    <xf numFmtId="0" fontId="3" fillId="0" borderId="36" xfId="0" applyFont="1" applyBorder="1" applyAlignment="1" applyProtection="1">
      <alignment horizontal="right"/>
    </xf>
    <xf numFmtId="0" fontId="4" fillId="0" borderId="0" xfId="0" applyFont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</xf>
    <xf numFmtId="3" fontId="0" fillId="0" borderId="7" xfId="0" applyNumberFormat="1" applyBorder="1" applyProtection="1"/>
    <xf numFmtId="3" fontId="0" fillId="0" borderId="0" xfId="0" applyNumberFormat="1" applyBorder="1" applyProtection="1"/>
    <xf numFmtId="3" fontId="0" fillId="0" borderId="1" xfId="0" applyNumberFormat="1" applyBorder="1" applyProtection="1"/>
    <xf numFmtId="0" fontId="9" fillId="0" borderId="26" xfId="0" applyFont="1" applyBorder="1" applyProtection="1"/>
    <xf numFmtId="0" fontId="9" fillId="0" borderId="29" xfId="0" applyFont="1" applyBorder="1" applyProtection="1"/>
    <xf numFmtId="0" fontId="9" fillId="0" borderId="31" xfId="0" applyFont="1" applyBorder="1" applyProtection="1"/>
    <xf numFmtId="0" fontId="7" fillId="0" borderId="0" xfId="0" applyFont="1" applyBorder="1" applyAlignment="1">
      <alignment horizontal="right"/>
    </xf>
    <xf numFmtId="0" fontId="4" fillId="0" borderId="0" xfId="0" applyFont="1" applyBorder="1" applyProtection="1"/>
    <xf numFmtId="0" fontId="12" fillId="0" borderId="0" xfId="0" applyFont="1" applyBorder="1" applyProtection="1"/>
    <xf numFmtId="0" fontId="4" fillId="0" borderId="24" xfId="0" applyFont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13" fillId="0" borderId="0" xfId="0" applyFont="1" applyProtection="1"/>
    <xf numFmtId="0" fontId="13" fillId="0" borderId="0" xfId="0" applyFont="1" applyAlignment="1" applyProtection="1">
      <alignment horizontal="centerContinuous"/>
    </xf>
    <xf numFmtId="0" fontId="10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64" fontId="0" fillId="0" borderId="0" xfId="0" applyNumberForma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37" xfId="0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/>
    <xf numFmtId="0" fontId="4" fillId="0" borderId="45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3" fillId="6" borderId="75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4" fillId="2" borderId="48" xfId="1" applyNumberFormat="1" applyFont="1" applyFill="1" applyBorder="1" applyAlignment="1" applyProtection="1">
      <alignment horizontal="right"/>
    </xf>
    <xf numFmtId="3" fontId="4" fillId="2" borderId="34" xfId="1" applyNumberFormat="1" applyFont="1" applyFill="1" applyBorder="1" applyAlignment="1" applyProtection="1">
      <alignment horizontal="right"/>
    </xf>
    <xf numFmtId="3" fontId="4" fillId="2" borderId="16" xfId="1" applyNumberFormat="1" applyFont="1" applyFill="1" applyBorder="1" applyAlignment="1" applyProtection="1">
      <alignment horizontal="right"/>
    </xf>
    <xf numFmtId="3" fontId="4" fillId="2" borderId="5" xfId="1" applyNumberFormat="1" applyFont="1" applyFill="1" applyBorder="1" applyAlignment="1" applyProtection="1">
      <alignment horizontal="right"/>
    </xf>
    <xf numFmtId="3" fontId="4" fillId="7" borderId="0" xfId="0" applyNumberFormat="1" applyFont="1" applyFill="1" applyBorder="1" applyAlignment="1" applyProtection="1">
      <alignment horizontal="right"/>
    </xf>
    <xf numFmtId="3" fontId="4" fillId="2" borderId="21" xfId="0" applyNumberFormat="1" applyFont="1" applyFill="1" applyBorder="1" applyAlignment="1" applyProtection="1">
      <alignment horizontal="right"/>
    </xf>
    <xf numFmtId="3" fontId="4" fillId="2" borderId="22" xfId="0" applyNumberFormat="1" applyFont="1" applyFill="1" applyBorder="1" applyAlignment="1" applyProtection="1">
      <alignment horizontal="right"/>
    </xf>
    <xf numFmtId="3" fontId="4" fillId="2" borderId="19" xfId="0" applyNumberFormat="1" applyFont="1" applyFill="1" applyBorder="1" applyAlignment="1" applyProtection="1">
      <alignment horizontal="right"/>
    </xf>
    <xf numFmtId="3" fontId="4" fillId="7" borderId="21" xfId="0" applyNumberFormat="1" applyFont="1" applyFill="1" applyBorder="1" applyAlignment="1" applyProtection="1">
      <alignment horizontal="right"/>
    </xf>
    <xf numFmtId="3" fontId="4" fillId="7" borderId="25" xfId="0" applyNumberFormat="1" applyFont="1" applyFill="1" applyBorder="1" applyAlignment="1" applyProtection="1">
      <alignment horizontal="right"/>
    </xf>
    <xf numFmtId="3" fontId="4" fillId="7" borderId="16" xfId="0" applyNumberFormat="1" applyFont="1" applyFill="1" applyBorder="1" applyAlignment="1" applyProtection="1">
      <alignment horizontal="right"/>
    </xf>
    <xf numFmtId="0" fontId="2" fillId="0" borderId="82" xfId="0" applyFont="1" applyBorder="1" applyProtection="1"/>
    <xf numFmtId="0" fontId="0" fillId="0" borderId="97" xfId="0" applyBorder="1" applyProtection="1"/>
    <xf numFmtId="3" fontId="0" fillId="0" borderId="98" xfId="0" applyNumberFormat="1" applyBorder="1" applyAlignment="1" applyProtection="1">
      <alignment horizontal="center"/>
      <protection locked="0"/>
    </xf>
    <xf numFmtId="3" fontId="0" fillId="0" borderId="99" xfId="0" applyNumberFormat="1" applyBorder="1" applyAlignment="1" applyProtection="1">
      <alignment horizontal="center"/>
      <protection locked="0"/>
    </xf>
    <xf numFmtId="0" fontId="0" fillId="8" borderId="21" xfId="0" applyFill="1" applyBorder="1" applyProtection="1"/>
    <xf numFmtId="0" fontId="0" fillId="8" borderId="21" xfId="0" applyFill="1" applyBorder="1" applyAlignment="1" applyProtection="1">
      <alignment horizontal="right"/>
    </xf>
    <xf numFmtId="0" fontId="0" fillId="6" borderId="102" xfId="0" applyFill="1" applyBorder="1" applyAlignment="1" applyProtection="1">
      <alignment horizontal="right"/>
    </xf>
    <xf numFmtId="0" fontId="0" fillId="6" borderId="104" xfId="0" applyFont="1" applyFill="1" applyBorder="1" applyAlignment="1" applyProtection="1">
      <alignment horizontal="right"/>
    </xf>
    <xf numFmtId="0" fontId="3" fillId="0" borderId="105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horizontal="center" vertical="center" wrapText="1"/>
    </xf>
    <xf numFmtId="0" fontId="4" fillId="0" borderId="105" xfId="0" applyFont="1" applyBorder="1" applyAlignment="1" applyProtection="1">
      <alignment vertical="center"/>
    </xf>
    <xf numFmtId="3" fontId="0" fillId="0" borderId="79" xfId="0" applyNumberFormat="1" applyBorder="1" applyAlignment="1" applyProtection="1">
      <alignment horizontal="right"/>
      <protection locked="0"/>
    </xf>
    <xf numFmtId="3" fontId="0" fillId="0" borderId="78" xfId="0" applyNumberFormat="1" applyBorder="1" applyAlignment="1" applyProtection="1">
      <alignment horizontal="right"/>
      <protection locked="0"/>
    </xf>
    <xf numFmtId="0" fontId="0" fillId="5" borderId="80" xfId="0" applyFill="1" applyBorder="1" applyAlignment="1" applyProtection="1">
      <alignment horizontal="right"/>
    </xf>
    <xf numFmtId="3" fontId="0" fillId="0" borderId="81" xfId="0" applyNumberFormat="1" applyBorder="1" applyAlignment="1" applyProtection="1">
      <alignment horizontal="right"/>
      <protection locked="0"/>
    </xf>
    <xf numFmtId="3" fontId="3" fillId="7" borderId="92" xfId="0" applyNumberFormat="1" applyFont="1" applyFill="1" applyBorder="1" applyAlignment="1" applyProtection="1">
      <alignment horizontal="right"/>
    </xf>
    <xf numFmtId="3" fontId="0" fillId="0" borderId="49" xfId="0" applyNumberFormat="1" applyFont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 horizontal="right"/>
      <protection locked="0"/>
    </xf>
    <xf numFmtId="3" fontId="0" fillId="0" borderId="23" xfId="0" applyNumberFormat="1" applyFont="1" applyBorder="1" applyAlignment="1" applyProtection="1">
      <alignment horizontal="right"/>
      <protection locked="0"/>
    </xf>
    <xf numFmtId="3" fontId="4" fillId="7" borderId="84" xfId="0" applyNumberFormat="1" applyFont="1" applyFill="1" applyBorder="1" applyAlignment="1" applyProtection="1">
      <alignment horizontal="right"/>
    </xf>
    <xf numFmtId="3" fontId="4" fillId="7" borderId="85" xfId="0" applyNumberFormat="1" applyFont="1" applyFill="1" applyBorder="1" applyAlignment="1" applyProtection="1">
      <alignment horizontal="right"/>
    </xf>
    <xf numFmtId="3" fontId="0" fillId="0" borderId="94" xfId="0" applyNumberFormat="1" applyBorder="1" applyAlignment="1" applyProtection="1">
      <alignment horizontal="right"/>
      <protection locked="0"/>
    </xf>
    <xf numFmtId="3" fontId="0" fillId="0" borderId="95" xfId="0" applyNumberFormat="1" applyBorder="1" applyAlignment="1" applyProtection="1">
      <alignment horizontal="right"/>
      <protection locked="0"/>
    </xf>
    <xf numFmtId="3" fontId="4" fillId="7" borderId="86" xfId="0" applyNumberFormat="1" applyFont="1" applyFill="1" applyBorder="1" applyAlignment="1" applyProtection="1">
      <alignment horizontal="right"/>
    </xf>
    <xf numFmtId="3" fontId="4" fillId="7" borderId="87" xfId="0" applyNumberFormat="1" applyFont="1" applyFill="1" applyBorder="1" applyAlignment="1" applyProtection="1">
      <alignment horizontal="right"/>
    </xf>
    <xf numFmtId="3" fontId="9" fillId="2" borderId="24" xfId="0" applyNumberFormat="1" applyFont="1" applyFill="1" applyBorder="1" applyAlignment="1" applyProtection="1">
      <alignment horizontal="right"/>
    </xf>
    <xf numFmtId="3" fontId="9" fillId="2" borderId="42" xfId="0" applyNumberFormat="1" applyFont="1" applyFill="1" applyBorder="1" applyAlignment="1" applyProtection="1">
      <alignment horizontal="right"/>
    </xf>
    <xf numFmtId="3" fontId="9" fillId="2" borderId="34" xfId="0" applyNumberFormat="1" applyFont="1" applyFill="1" applyBorder="1" applyAlignment="1" applyProtection="1">
      <alignment horizontal="right"/>
    </xf>
    <xf numFmtId="3" fontId="9" fillId="2" borderId="35" xfId="0" applyNumberFormat="1" applyFont="1" applyFill="1" applyBorder="1" applyAlignment="1" applyProtection="1">
      <alignment horizontal="right"/>
    </xf>
    <xf numFmtId="3" fontId="9" fillId="2" borderId="61" xfId="0" applyNumberFormat="1" applyFont="1" applyFill="1" applyBorder="1" applyAlignment="1" applyProtection="1">
      <alignment horizontal="right"/>
    </xf>
    <xf numFmtId="3" fontId="9" fillId="2" borderId="62" xfId="0" applyNumberFormat="1" applyFont="1" applyFill="1" applyBorder="1" applyAlignment="1" applyProtection="1">
      <alignment horizontal="right"/>
    </xf>
    <xf numFmtId="3" fontId="9" fillId="2" borderId="38" xfId="0" applyNumberFormat="1" applyFont="1" applyFill="1" applyBorder="1" applyAlignment="1" applyProtection="1">
      <alignment horizontal="right"/>
    </xf>
    <xf numFmtId="3" fontId="9" fillId="7" borderId="41" xfId="0" applyNumberFormat="1" applyFont="1" applyFill="1" applyBorder="1" applyAlignment="1" applyProtection="1">
      <alignment horizontal="right"/>
    </xf>
    <xf numFmtId="3" fontId="9" fillId="7" borderId="67" xfId="0" applyNumberFormat="1" applyFont="1" applyFill="1" applyBorder="1" applyAlignment="1" applyProtection="1">
      <alignment horizontal="right"/>
    </xf>
    <xf numFmtId="3" fontId="9" fillId="7" borderId="68" xfId="0" applyNumberFormat="1" applyFont="1" applyFill="1" applyBorder="1" applyAlignment="1" applyProtection="1">
      <alignment horizontal="right"/>
    </xf>
    <xf numFmtId="3" fontId="9" fillId="7" borderId="52" xfId="0" applyNumberFormat="1" applyFont="1" applyFill="1" applyBorder="1" applyAlignment="1" applyProtection="1">
      <alignment horizontal="right"/>
    </xf>
    <xf numFmtId="3" fontId="9" fillId="7" borderId="5" xfId="0" applyNumberFormat="1" applyFont="1" applyFill="1" applyBorder="1" applyAlignment="1" applyProtection="1">
      <alignment horizontal="right"/>
    </xf>
    <xf numFmtId="3" fontId="9" fillId="7" borderId="65" xfId="0" applyNumberFormat="1" applyFont="1" applyFill="1" applyBorder="1" applyAlignment="1" applyProtection="1">
      <alignment horizontal="right"/>
    </xf>
    <xf numFmtId="3" fontId="9" fillId="7" borderId="58" xfId="0" applyNumberFormat="1" applyFont="1" applyFill="1" applyBorder="1" applyAlignment="1" applyProtection="1">
      <alignment horizontal="right"/>
    </xf>
    <xf numFmtId="3" fontId="9" fillId="7" borderId="0" xfId="0" applyNumberFormat="1" applyFont="1" applyFill="1" applyBorder="1" applyAlignment="1" applyProtection="1">
      <alignment horizontal="right"/>
    </xf>
    <xf numFmtId="3" fontId="9" fillId="2" borderId="43" xfId="0" applyNumberFormat="1" applyFont="1" applyFill="1" applyBorder="1" applyAlignment="1" applyProtection="1">
      <alignment horizontal="right"/>
    </xf>
    <xf numFmtId="3" fontId="9" fillId="2" borderId="71" xfId="0" applyNumberFormat="1" applyFont="1" applyFill="1" applyBorder="1" applyAlignment="1" applyProtection="1">
      <alignment horizontal="right"/>
    </xf>
    <xf numFmtId="3" fontId="9" fillId="2" borderId="72" xfId="0" applyNumberFormat="1" applyFont="1" applyFill="1" applyBorder="1" applyAlignment="1" applyProtection="1">
      <alignment horizontal="right"/>
    </xf>
    <xf numFmtId="3" fontId="9" fillId="2" borderId="8" xfId="0" applyNumberFormat="1" applyFont="1" applyFill="1" applyBorder="1" applyAlignment="1" applyProtection="1">
      <alignment horizontal="right"/>
    </xf>
    <xf numFmtId="3" fontId="0" fillId="8" borderId="79" xfId="0" applyNumberFormat="1" applyFill="1" applyBorder="1" applyAlignment="1" applyProtection="1">
      <alignment horizontal="right"/>
    </xf>
    <xf numFmtId="3" fontId="3" fillId="2" borderId="93" xfId="0" applyNumberFormat="1" applyFont="1" applyFill="1" applyBorder="1" applyAlignment="1" applyProtection="1">
      <alignment horizontal="right"/>
    </xf>
    <xf numFmtId="0" fontId="0" fillId="0" borderId="6" xfId="0" applyFont="1" applyBorder="1" applyAlignment="1" applyProtection="1">
      <alignment horizontal="center"/>
    </xf>
    <xf numFmtId="3" fontId="4" fillId="7" borderId="107" xfId="0" applyNumberFormat="1" applyFont="1" applyFill="1" applyBorder="1" applyAlignment="1" applyProtection="1">
      <alignment horizontal="center"/>
    </xf>
    <xf numFmtId="3" fontId="4" fillId="7" borderId="109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83" xfId="0" applyFont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10" borderId="101" xfId="0" applyFill="1" applyBorder="1" applyProtection="1">
      <protection locked="0"/>
    </xf>
    <xf numFmtId="14" fontId="0" fillId="7" borderId="2" xfId="0" applyNumberFormat="1" applyFill="1" applyBorder="1" applyAlignment="1">
      <alignment horizontal="left"/>
    </xf>
    <xf numFmtId="0" fontId="0" fillId="7" borderId="2" xfId="0" applyFill="1" applyBorder="1"/>
    <xf numFmtId="14" fontId="0" fillId="7" borderId="12" xfId="0" applyNumberFormat="1" applyFill="1" applyBorder="1" applyAlignment="1">
      <alignment horizontal="left"/>
    </xf>
    <xf numFmtId="0" fontId="0" fillId="7" borderId="13" xfId="0" applyFill="1" applyBorder="1"/>
    <xf numFmtId="0" fontId="0" fillId="7" borderId="2" xfId="0" applyFill="1" applyBorder="1" applyProtection="1"/>
    <xf numFmtId="0" fontId="9" fillId="7" borderId="2" xfId="0" applyFont="1" applyFill="1" applyBorder="1" applyAlignment="1" applyProtection="1">
      <alignment horizontal="left"/>
    </xf>
    <xf numFmtId="0" fontId="9" fillId="7" borderId="2" xfId="0" applyFont="1" applyFill="1" applyBorder="1" applyAlignment="1" applyProtection="1"/>
    <xf numFmtId="0" fontId="9" fillId="7" borderId="12" xfId="0" applyFont="1" applyFill="1" applyBorder="1" applyAlignment="1" applyProtection="1"/>
    <xf numFmtId="0" fontId="0" fillId="7" borderId="2" xfId="0" applyFill="1" applyBorder="1" applyAlignment="1" applyProtection="1"/>
    <xf numFmtId="0" fontId="0" fillId="7" borderId="12" xfId="0" applyFill="1" applyBorder="1" applyAlignment="1" applyProtection="1"/>
    <xf numFmtId="0" fontId="0" fillId="7" borderId="14" xfId="0" applyFill="1" applyBorder="1"/>
    <xf numFmtId="0" fontId="0" fillId="7" borderId="12" xfId="0" applyFill="1" applyBorder="1" applyAlignment="1" applyProtection="1">
      <alignment horizontal="left"/>
    </xf>
    <xf numFmtId="0" fontId="4" fillId="0" borderId="100" xfId="0" applyFont="1" applyBorder="1" applyAlignment="1" applyProtection="1">
      <alignment horizontal="center" vertical="center" wrapText="1"/>
    </xf>
    <xf numFmtId="0" fontId="4" fillId="8" borderId="84" xfId="0" applyFont="1" applyFill="1" applyBorder="1" applyAlignment="1" applyProtection="1">
      <alignment horizontal="center" vertical="center" wrapText="1"/>
    </xf>
    <xf numFmtId="0" fontId="4" fillId="8" borderId="80" xfId="0" applyFont="1" applyFill="1" applyBorder="1" applyAlignment="1" applyProtection="1">
      <alignment horizontal="center" vertical="center" wrapText="1"/>
    </xf>
    <xf numFmtId="3" fontId="9" fillId="8" borderId="80" xfId="0" applyNumberFormat="1" applyFont="1" applyFill="1" applyBorder="1" applyAlignment="1" applyProtection="1">
      <alignment horizontal="right"/>
    </xf>
    <xf numFmtId="3" fontId="9" fillId="8" borderId="86" xfId="0" applyNumberFormat="1" applyFont="1" applyFill="1" applyBorder="1" applyAlignment="1" applyProtection="1">
      <alignment horizontal="right"/>
    </xf>
    <xf numFmtId="0" fontId="0" fillId="0" borderId="4" xfId="0" applyFont="1" applyBorder="1" applyAlignment="1" applyProtection="1">
      <alignment horizontal="center"/>
    </xf>
    <xf numFmtId="165" fontId="0" fillId="10" borderId="103" xfId="0" applyNumberFormat="1" applyFont="1" applyFill="1" applyBorder="1" applyAlignment="1" applyProtection="1">
      <alignment horizontal="center"/>
      <protection locked="0"/>
    </xf>
    <xf numFmtId="0" fontId="0" fillId="10" borderId="101" xfId="0" applyNumberFormat="1" applyFont="1" applyFill="1" applyBorder="1" applyProtection="1">
      <protection locked="0"/>
    </xf>
    <xf numFmtId="3" fontId="9" fillId="0" borderId="24" xfId="0" applyNumberFormat="1" applyFont="1" applyBorder="1" applyAlignment="1" applyProtection="1">
      <alignment horizontal="right"/>
    </xf>
    <xf numFmtId="3" fontId="0" fillId="0" borderId="22" xfId="0" applyNumberFormat="1" applyFont="1" applyBorder="1" applyAlignment="1" applyProtection="1">
      <alignment horizontal="right"/>
    </xf>
    <xf numFmtId="3" fontId="0" fillId="0" borderId="55" xfId="0" applyNumberFormat="1" applyFont="1" applyBorder="1" applyAlignment="1" applyProtection="1">
      <alignment horizontal="right"/>
    </xf>
    <xf numFmtId="3" fontId="0" fillId="0" borderId="56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57" xfId="0" applyNumberFormat="1" applyFont="1" applyBorder="1" applyAlignment="1" applyProtection="1">
      <alignment horizontal="right"/>
    </xf>
    <xf numFmtId="3" fontId="9" fillId="0" borderId="58" xfId="0" applyNumberFormat="1" applyFont="1" applyBorder="1" applyAlignment="1" applyProtection="1">
      <alignment horizontal="right"/>
    </xf>
    <xf numFmtId="0" fontId="9" fillId="0" borderId="44" xfId="0" applyFont="1" applyBorder="1" applyProtection="1"/>
    <xf numFmtId="3" fontId="9" fillId="0" borderId="34" xfId="0" applyNumberFormat="1" applyFont="1" applyBorder="1" applyAlignment="1" applyProtection="1">
      <alignment horizontal="right"/>
    </xf>
    <xf numFmtId="3" fontId="9" fillId="0" borderId="21" xfId="0" applyNumberFormat="1" applyFont="1" applyBorder="1" applyAlignment="1" applyProtection="1">
      <alignment horizontal="right"/>
    </xf>
    <xf numFmtId="3" fontId="9" fillId="0" borderId="59" xfId="0" applyNumberFormat="1" applyFont="1" applyBorder="1" applyAlignment="1" applyProtection="1">
      <alignment horizontal="right"/>
    </xf>
    <xf numFmtId="3" fontId="9" fillId="0" borderId="60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horizontal="right" vertical="center" wrapText="1"/>
    </xf>
    <xf numFmtId="3" fontId="16" fillId="0" borderId="50" xfId="0" applyNumberFormat="1" applyFont="1" applyBorder="1" applyAlignment="1" applyProtection="1">
      <alignment horizontal="center" vertical="center"/>
    </xf>
    <xf numFmtId="3" fontId="16" fillId="8" borderId="80" xfId="0" applyNumberFormat="1" applyFont="1" applyFill="1" applyBorder="1" applyAlignment="1" applyProtection="1">
      <alignment horizontal="center" vertical="center"/>
    </xf>
    <xf numFmtId="3" fontId="16" fillId="0" borderId="18" xfId="0" applyNumberFormat="1" applyFont="1" applyBorder="1" applyAlignment="1" applyProtection="1">
      <alignment horizontal="center" vertical="center"/>
    </xf>
    <xf numFmtId="3" fontId="16" fillId="0" borderId="63" xfId="0" applyNumberFormat="1" applyFont="1" applyBorder="1" applyAlignment="1" applyProtection="1">
      <alignment horizontal="center" vertical="center"/>
    </xf>
    <xf numFmtId="3" fontId="16" fillId="0" borderId="64" xfId="0" applyNumberFormat="1" applyFont="1" applyBorder="1" applyAlignment="1" applyProtection="1">
      <alignment horizontal="center" vertical="center"/>
    </xf>
    <xf numFmtId="3" fontId="9" fillId="6" borderId="18" xfId="0" applyNumberFormat="1" applyFont="1" applyFill="1" applyBorder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4" fillId="8" borderId="80" xfId="0" applyFont="1" applyFill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3" fontId="9" fillId="6" borderId="0" xfId="0" applyNumberFormat="1" applyFont="1" applyFill="1" applyBorder="1" applyProtection="1"/>
    <xf numFmtId="0" fontId="3" fillId="6" borderId="46" xfId="0" applyFont="1" applyFill="1" applyBorder="1" applyAlignment="1" applyProtection="1">
      <alignment horizontal="left" vertical="center"/>
    </xf>
    <xf numFmtId="0" fontId="0" fillId="0" borderId="0" xfId="0" applyFont="1" applyBorder="1" applyProtection="1"/>
    <xf numFmtId="3" fontId="9" fillId="0" borderId="35" xfId="0" applyNumberFormat="1" applyFont="1" applyBorder="1" applyAlignment="1" applyProtection="1">
      <alignment horizontal="right"/>
    </xf>
    <xf numFmtId="3" fontId="9" fillId="0" borderId="38" xfId="0" applyNumberFormat="1" applyFont="1" applyBorder="1" applyAlignment="1" applyProtection="1">
      <alignment horizontal="right"/>
    </xf>
    <xf numFmtId="3" fontId="9" fillId="0" borderId="61" xfId="0" applyNumberFormat="1" applyFont="1" applyBorder="1" applyAlignment="1" applyProtection="1">
      <alignment horizontal="right"/>
    </xf>
    <xf numFmtId="3" fontId="9" fillId="0" borderId="62" xfId="0" applyNumberFormat="1" applyFont="1" applyBorder="1" applyAlignment="1" applyProtection="1">
      <alignment horizontal="right"/>
    </xf>
    <xf numFmtId="3" fontId="9" fillId="0" borderId="38" xfId="0" applyNumberFormat="1" applyFont="1" applyFill="1" applyBorder="1" applyAlignment="1" applyProtection="1">
      <alignment horizontal="right"/>
    </xf>
    <xf numFmtId="0" fontId="0" fillId="0" borderId="44" xfId="0" applyFont="1" applyBorder="1" applyProtection="1"/>
    <xf numFmtId="0" fontId="3" fillId="0" borderId="44" xfId="0" applyFont="1" applyFill="1" applyBorder="1" applyAlignment="1" applyProtection="1">
      <alignment vertical="center"/>
    </xf>
    <xf numFmtId="0" fontId="4" fillId="6" borderId="47" xfId="0" applyFont="1" applyFill="1" applyBorder="1" applyAlignment="1" applyProtection="1">
      <alignment horizontal="right" vertical="center"/>
    </xf>
    <xf numFmtId="3" fontId="0" fillId="6" borderId="47" xfId="0" applyNumberFormat="1" applyFont="1" applyFill="1" applyBorder="1" applyAlignment="1" applyProtection="1">
      <alignment horizontal="center" vertical="center"/>
    </xf>
    <xf numFmtId="3" fontId="0" fillId="8" borderId="80" xfId="0" applyNumberFormat="1" applyFont="1" applyFill="1" applyBorder="1" applyAlignment="1" applyProtection="1">
      <alignment horizontal="center" vertical="center"/>
    </xf>
    <xf numFmtId="3" fontId="0" fillId="6" borderId="69" xfId="0" applyNumberFormat="1" applyFont="1" applyFill="1" applyBorder="1" applyAlignment="1" applyProtection="1">
      <alignment horizontal="center" vertical="center"/>
    </xf>
    <xf numFmtId="3" fontId="0" fillId="6" borderId="70" xfId="0" applyNumberFormat="1" applyFont="1" applyFill="1" applyBorder="1" applyAlignment="1" applyProtection="1">
      <alignment horizontal="center" vertical="center"/>
    </xf>
    <xf numFmtId="3" fontId="9" fillId="6" borderId="47" xfId="0" applyNumberFormat="1" applyFont="1" applyFill="1" applyBorder="1" applyProtection="1"/>
    <xf numFmtId="0" fontId="3" fillId="0" borderId="8" xfId="0" applyFont="1" applyBorder="1" applyAlignment="1" applyProtection="1">
      <alignment vertical="center"/>
    </xf>
    <xf numFmtId="0" fontId="4" fillId="7" borderId="3" xfId="0" applyFont="1" applyFill="1" applyBorder="1" applyAlignment="1" applyProtection="1">
      <alignment horizontal="right"/>
    </xf>
    <xf numFmtId="0" fontId="0" fillId="5" borderId="0" xfId="0" applyFill="1" applyProtection="1">
      <protection locked="0"/>
    </xf>
    <xf numFmtId="10" fontId="0" fillId="0" borderId="49" xfId="0" applyNumberFormat="1" applyFont="1" applyBorder="1" applyAlignment="1" applyProtection="1">
      <alignment horizontal="center"/>
      <protection locked="0"/>
    </xf>
    <xf numFmtId="10" fontId="0" fillId="0" borderId="40" xfId="0" applyNumberFormat="1" applyFont="1" applyBorder="1" applyAlignment="1" applyProtection="1">
      <alignment horizontal="center"/>
      <protection locked="0"/>
    </xf>
    <xf numFmtId="10" fontId="0" fillId="0" borderId="23" xfId="0" applyNumberFormat="1" applyFont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</xf>
    <xf numFmtId="0" fontId="0" fillId="0" borderId="111" xfId="0" applyBorder="1" applyProtection="1">
      <protection locked="0"/>
    </xf>
    <xf numFmtId="0" fontId="0" fillId="0" borderId="112" xfId="0" applyBorder="1" applyProtection="1">
      <protection locked="0"/>
    </xf>
    <xf numFmtId="3" fontId="4" fillId="7" borderId="83" xfId="0" applyNumberFormat="1" applyFont="1" applyFill="1" applyBorder="1" applyAlignment="1" applyProtection="1">
      <alignment horizontal="right"/>
    </xf>
    <xf numFmtId="3" fontId="4" fillId="6" borderId="74" xfId="0" applyNumberFormat="1" applyFont="1" applyFill="1" applyBorder="1" applyAlignment="1" applyProtection="1">
      <alignment horizontal="right"/>
      <protection locked="0"/>
    </xf>
    <xf numFmtId="3" fontId="4" fillId="2" borderId="17" xfId="0" applyNumberFormat="1" applyFont="1" applyFill="1" applyBorder="1" applyProtection="1"/>
    <xf numFmtId="3" fontId="4" fillId="0" borderId="0" xfId="0" applyNumberFormat="1" applyFont="1" applyBorder="1" applyProtection="1"/>
    <xf numFmtId="3" fontId="4" fillId="0" borderId="1" xfId="0" applyNumberFormat="1" applyFont="1" applyBorder="1" applyProtection="1"/>
    <xf numFmtId="3" fontId="4" fillId="2" borderId="1" xfId="0" applyNumberFormat="1" applyFont="1" applyFill="1" applyBorder="1" applyProtection="1"/>
    <xf numFmtId="3" fontId="4" fillId="0" borderId="7" xfId="0" applyNumberFormat="1" applyFont="1" applyBorder="1" applyProtection="1"/>
    <xf numFmtId="3" fontId="0" fillId="5" borderId="80" xfId="0" applyNumberFormat="1" applyFill="1" applyBorder="1" applyAlignment="1" applyProtection="1">
      <alignment horizontal="right"/>
    </xf>
    <xf numFmtId="3" fontId="0" fillId="8" borderId="21" xfId="0" applyNumberFormat="1" applyFill="1" applyBorder="1" applyAlignment="1" applyProtection="1">
      <alignment horizontal="right"/>
    </xf>
    <xf numFmtId="3" fontId="0" fillId="5" borderId="80" xfId="0" applyNumberFormat="1" applyFill="1" applyBorder="1" applyAlignment="1" applyProtection="1">
      <alignment horizontal="right"/>
      <protection locked="0"/>
    </xf>
    <xf numFmtId="3" fontId="0" fillId="5" borderId="0" xfId="0" applyNumberFormat="1" applyFill="1" applyAlignment="1" applyProtection="1">
      <alignment horizontal="right"/>
    </xf>
    <xf numFmtId="0" fontId="7" fillId="0" borderId="0" xfId="0" applyFont="1" applyAlignment="1" applyProtection="1"/>
    <xf numFmtId="44" fontId="9" fillId="0" borderId="0" xfId="10" applyProtection="1"/>
    <xf numFmtId="9" fontId="7" fillId="0" borderId="0" xfId="9" applyFont="1" applyProtection="1"/>
    <xf numFmtId="44" fontId="7" fillId="0" borderId="0" xfId="10" applyFont="1" applyAlignment="1" applyProtection="1">
      <alignment horizontal="right"/>
    </xf>
    <xf numFmtId="9" fontId="7" fillId="0" borderId="0" xfId="9" applyFont="1" applyProtection="1">
      <protection locked="0"/>
    </xf>
    <xf numFmtId="9" fontId="7" fillId="0" borderId="0" xfId="9" applyFont="1" applyBorder="1" applyProtection="1">
      <protection locked="0"/>
    </xf>
    <xf numFmtId="9" fontId="4" fillId="0" borderId="0" xfId="9" applyFont="1" applyProtection="1"/>
    <xf numFmtId="9" fontId="4" fillId="0" borderId="0" xfId="9" applyFont="1" applyProtection="1">
      <protection locked="0"/>
    </xf>
    <xf numFmtId="44" fontId="4" fillId="0" borderId="0" xfId="10" applyFont="1" applyProtection="1">
      <protection locked="0"/>
    </xf>
    <xf numFmtId="9" fontId="4" fillId="0" borderId="0" xfId="9" applyFont="1" applyBorder="1" applyProtection="1">
      <protection locked="0"/>
    </xf>
    <xf numFmtId="9" fontId="12" fillId="0" borderId="0" xfId="9" applyProtection="1"/>
    <xf numFmtId="9" fontId="12" fillId="0" borderId="0" xfId="9" applyProtection="1">
      <protection locked="0"/>
    </xf>
    <xf numFmtId="44" fontId="9" fillId="0" borderId="0" xfId="10" applyProtection="1">
      <protection locked="0"/>
    </xf>
    <xf numFmtId="9" fontId="12" fillId="0" borderId="0" xfId="9" applyBorder="1" applyProtection="1">
      <protection locked="0"/>
    </xf>
    <xf numFmtId="0" fontId="0" fillId="0" borderId="0" xfId="0" applyAlignment="1" applyProtection="1">
      <protection locked="0"/>
    </xf>
    <xf numFmtId="9" fontId="12" fillId="0" borderId="0" xfId="9" applyFont="1" applyBorder="1" applyAlignment="1" applyProtection="1">
      <alignment horizontal="centerContinuous"/>
      <protection locked="0"/>
    </xf>
    <xf numFmtId="0" fontId="24" fillId="7" borderId="113" xfId="0" applyFont="1" applyFill="1" applyBorder="1" applyAlignment="1" applyProtection="1">
      <alignment horizontal="left" vertical="center"/>
    </xf>
    <xf numFmtId="9" fontId="25" fillId="0" borderId="0" xfId="9" applyFont="1" applyBorder="1" applyAlignment="1" applyProtection="1">
      <alignment horizontal="centerContinuous"/>
      <protection locked="0"/>
    </xf>
    <xf numFmtId="44" fontId="25" fillId="0" borderId="0" xfId="10" applyFont="1" applyBorder="1" applyAlignment="1" applyProtection="1">
      <alignment horizontal="centerContinuous"/>
      <protection locked="0"/>
    </xf>
    <xf numFmtId="0" fontId="26" fillId="6" borderId="80" xfId="0" applyFont="1" applyFill="1" applyBorder="1" applyAlignment="1" applyProtection="1">
      <alignment horizontal="center" vertical="center" wrapText="1"/>
    </xf>
    <xf numFmtId="9" fontId="26" fillId="6" borderId="80" xfId="9" applyFont="1" applyFill="1" applyBorder="1" applyAlignment="1" applyProtection="1">
      <alignment horizontal="center" vertical="center" wrapText="1"/>
    </xf>
    <xf numFmtId="9" fontId="28" fillId="6" borderId="80" xfId="9" applyFont="1" applyFill="1" applyBorder="1" applyAlignment="1" applyProtection="1">
      <alignment horizontal="center" vertical="center" wrapText="1"/>
    </xf>
    <xf numFmtId="9" fontId="12" fillId="0" borderId="0" xfId="9" applyFont="1" applyBorder="1" applyProtection="1">
      <protection locked="0"/>
    </xf>
    <xf numFmtId="9" fontId="25" fillId="0" borderId="0" xfId="9" applyFont="1" applyBorder="1" applyProtection="1">
      <protection locked="0"/>
    </xf>
    <xf numFmtId="0" fontId="0" fillId="0" borderId="94" xfId="0" applyBorder="1" applyAlignment="1" applyProtection="1">
      <alignment vertical="center" wrapText="1"/>
      <protection locked="0"/>
    </xf>
    <xf numFmtId="14" fontId="0" fillId="0" borderId="94" xfId="0" applyNumberFormat="1" applyBorder="1" applyAlignment="1" applyProtection="1">
      <alignment vertical="center" wrapText="1"/>
      <protection locked="0"/>
    </xf>
    <xf numFmtId="9" fontId="0" fillId="0" borderId="94" xfId="9" applyNumberFormat="1" applyFont="1" applyBorder="1" applyAlignment="1" applyProtection="1">
      <alignment horizontal="center" vertical="center"/>
      <protection locked="0"/>
    </xf>
    <xf numFmtId="3" fontId="0" fillId="6" borderId="94" xfId="0" applyNumberFormat="1" applyFill="1" applyBorder="1" applyAlignment="1" applyProtection="1">
      <alignment vertical="center"/>
      <protection locked="0"/>
    </xf>
    <xf numFmtId="0" fontId="0" fillId="0" borderId="118" xfId="0" applyBorder="1" applyAlignment="1" applyProtection="1">
      <alignment vertical="center" wrapText="1"/>
      <protection locked="0"/>
    </xf>
    <xf numFmtId="9" fontId="0" fillId="0" borderId="118" xfId="9" applyNumberFormat="1" applyFont="1" applyBorder="1" applyAlignment="1" applyProtection="1">
      <alignment horizontal="center" vertical="center"/>
      <protection locked="0"/>
    </xf>
    <xf numFmtId="3" fontId="0" fillId="6" borderId="118" xfId="0" applyNumberForma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</xf>
    <xf numFmtId="0" fontId="26" fillId="6" borderId="129" xfId="0" applyFont="1" applyFill="1" applyBorder="1" applyAlignment="1" applyProtection="1">
      <alignment horizontal="center" vertical="center" wrapText="1"/>
    </xf>
    <xf numFmtId="3" fontId="4" fillId="2" borderId="75" xfId="0" applyNumberFormat="1" applyFont="1" applyFill="1" applyBorder="1" applyProtection="1"/>
    <xf numFmtId="3" fontId="4" fillId="2" borderId="122" xfId="0" applyNumberFormat="1" applyFont="1" applyFill="1" applyBorder="1" applyProtection="1"/>
    <xf numFmtId="3" fontId="4" fillId="2" borderId="84" xfId="0" applyNumberFormat="1" applyFont="1" applyFill="1" applyBorder="1" applyProtection="1"/>
    <xf numFmtId="3" fontId="3" fillId="7" borderId="126" xfId="0" applyNumberFormat="1" applyFont="1" applyFill="1" applyBorder="1" applyAlignment="1" applyProtection="1">
      <protection locked="0"/>
    </xf>
    <xf numFmtId="3" fontId="0" fillId="0" borderId="94" xfId="0" applyNumberFormat="1" applyBorder="1" applyAlignment="1" applyProtection="1">
      <alignment horizontal="right" vertical="center" wrapText="1"/>
      <protection locked="0"/>
    </xf>
    <xf numFmtId="3" fontId="0" fillId="0" borderId="130" xfId="0" applyNumberFormat="1" applyBorder="1" applyAlignment="1" applyProtection="1">
      <alignment horizontal="right" vertical="center" wrapText="1"/>
      <protection locked="0"/>
    </xf>
    <xf numFmtId="9" fontId="24" fillId="7" borderId="128" xfId="9" applyFont="1" applyFill="1" applyBorder="1" applyAlignment="1" applyProtection="1">
      <alignment vertical="center"/>
    </xf>
    <xf numFmtId="14" fontId="0" fillId="7" borderId="2" xfId="0" applyNumberFormat="1" applyFill="1" applyBorder="1" applyAlignment="1">
      <alignment horizontal="right"/>
    </xf>
    <xf numFmtId="14" fontId="0" fillId="7" borderId="13" xfId="0" applyNumberFormat="1" applyFill="1" applyBorder="1" applyAlignment="1">
      <alignment horizontal="center"/>
    </xf>
    <xf numFmtId="9" fontId="7" fillId="0" borderId="0" xfId="0" applyNumberFormat="1" applyFont="1" applyAlignment="1" applyProtection="1"/>
    <xf numFmtId="37" fontId="7" fillId="0" borderId="0" xfId="0" applyNumberFormat="1" applyFont="1" applyAlignment="1" applyProtection="1"/>
    <xf numFmtId="37" fontId="10" fillId="0" borderId="0" xfId="0" applyNumberFormat="1" applyFont="1" applyProtection="1"/>
    <xf numFmtId="0" fontId="29" fillId="7" borderId="0" xfId="0" applyFont="1" applyFill="1" applyBorder="1" applyAlignment="1" applyProtection="1">
      <alignment horizontal="right"/>
    </xf>
    <xf numFmtId="0" fontId="4" fillId="7" borderId="3" xfId="0" applyFont="1" applyFill="1" applyBorder="1" applyAlignment="1" applyProtection="1">
      <alignment horizontal="left"/>
    </xf>
    <xf numFmtId="0" fontId="4" fillId="7" borderId="3" xfId="0" applyFont="1" applyFill="1" applyBorder="1" applyProtection="1"/>
    <xf numFmtId="0" fontId="3" fillId="0" borderId="3" xfId="0" applyFont="1" applyBorder="1" applyAlignment="1" applyProtection="1">
      <alignment vertical="center"/>
    </xf>
    <xf numFmtId="3" fontId="4" fillId="7" borderId="96" xfId="1" applyNumberFormat="1" applyFont="1" applyFill="1" applyBorder="1" applyAlignment="1" applyProtection="1">
      <alignment horizontal="right"/>
    </xf>
    <xf numFmtId="0" fontId="4" fillId="11" borderId="3" xfId="0" applyFont="1" applyFill="1" applyBorder="1" applyProtection="1">
      <protection locked="0"/>
    </xf>
    <xf numFmtId="0" fontId="30" fillId="0" borderId="0" xfId="0" applyFont="1" applyBorder="1" applyAlignment="1" applyProtection="1">
      <alignment vertical="center"/>
    </xf>
    <xf numFmtId="3" fontId="9" fillId="6" borderId="22" xfId="0" applyNumberFormat="1" applyFont="1" applyFill="1" applyBorder="1" applyAlignment="1" applyProtection="1">
      <alignment horizontal="right"/>
    </xf>
    <xf numFmtId="3" fontId="9" fillId="6" borderId="0" xfId="0" applyNumberFormat="1" applyFont="1" applyFill="1" applyBorder="1" applyAlignment="1" applyProtection="1">
      <alignment horizontal="right"/>
    </xf>
    <xf numFmtId="3" fontId="9" fillId="6" borderId="21" xfId="0" applyNumberFormat="1" applyFont="1" applyFill="1" applyBorder="1" applyAlignment="1" applyProtection="1">
      <alignment horizontal="right"/>
    </xf>
    <xf numFmtId="3" fontId="9" fillId="7" borderId="38" xfId="0" applyNumberFormat="1" applyFont="1" applyFill="1" applyBorder="1" applyAlignment="1" applyProtection="1">
      <alignment horizontal="right"/>
    </xf>
    <xf numFmtId="0" fontId="0" fillId="7" borderId="2" xfId="0" applyNumberFormat="1" applyFill="1" applyBorder="1" applyAlignment="1" applyProtection="1">
      <alignment horizontal="center"/>
    </xf>
    <xf numFmtId="3" fontId="0" fillId="6" borderId="84" xfId="0" applyNumberFormat="1" applyFont="1" applyFill="1" applyBorder="1" applyAlignment="1" applyProtection="1">
      <alignment horizontal="right"/>
      <protection locked="0"/>
    </xf>
    <xf numFmtId="14" fontId="0" fillId="7" borderId="2" xfId="0" applyNumberFormat="1" applyFill="1" applyBorder="1" applyAlignment="1">
      <alignment horizontal="center"/>
    </xf>
    <xf numFmtId="0" fontId="0" fillId="0" borderId="48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3" fontId="3" fillId="9" borderId="108" xfId="0" applyNumberFormat="1" applyFont="1" applyFill="1" applyBorder="1" applyAlignment="1" applyProtection="1">
      <alignment horizontal="center"/>
    </xf>
    <xf numFmtId="3" fontId="3" fillId="7" borderId="10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3" fontId="4" fillId="7" borderId="80" xfId="0" applyNumberFormat="1" applyFont="1" applyFill="1" applyBorder="1" applyAlignment="1" applyProtection="1">
      <alignment horizontal="right"/>
    </xf>
    <xf numFmtId="3" fontId="4" fillId="7" borderId="138" xfId="0" applyNumberFormat="1" applyFont="1" applyFill="1" applyBorder="1" applyAlignment="1" applyProtection="1">
      <alignment horizontal="right"/>
    </xf>
    <xf numFmtId="3" fontId="0" fillId="0" borderId="74" xfId="0" applyNumberFormat="1" applyFont="1" applyBorder="1" applyAlignment="1" applyProtection="1">
      <alignment horizontal="right"/>
      <protection locked="0"/>
    </xf>
    <xf numFmtId="10" fontId="0" fillId="0" borderId="74" xfId="0" applyNumberFormat="1" applyFont="1" applyBorder="1" applyAlignment="1" applyProtection="1">
      <alignment horizontal="center"/>
      <protection locked="0"/>
    </xf>
    <xf numFmtId="0" fontId="0" fillId="0" borderId="21" xfId="0" applyBorder="1" applyProtection="1"/>
    <xf numFmtId="3" fontId="0" fillId="0" borderId="83" xfId="0" applyNumberFormat="1" applyFont="1" applyBorder="1" applyAlignment="1" applyProtection="1">
      <alignment horizontal="right"/>
      <protection locked="0"/>
    </xf>
    <xf numFmtId="10" fontId="0" fillId="0" borderId="83" xfId="0" applyNumberFormat="1" applyFont="1" applyBorder="1" applyAlignment="1" applyProtection="1">
      <alignment horizontal="center"/>
      <protection locked="0"/>
    </xf>
    <xf numFmtId="14" fontId="0" fillId="7" borderId="13" xfId="0" applyNumberFormat="1" applyFill="1" applyBorder="1" applyAlignment="1" applyProtection="1">
      <alignment horizontal="center"/>
    </xf>
    <xf numFmtId="14" fontId="24" fillId="7" borderId="115" xfId="9" applyNumberFormat="1" applyFont="1" applyFill="1" applyBorder="1" applyAlignment="1" applyProtection="1">
      <alignment horizontal="center" vertical="center"/>
    </xf>
    <xf numFmtId="0" fontId="31" fillId="0" borderId="0" xfId="11" applyFont="1" applyProtection="1"/>
    <xf numFmtId="0" fontId="3" fillId="6" borderId="0" xfId="0" applyFont="1" applyFill="1" applyBorder="1" applyAlignment="1" applyProtection="1">
      <alignment vertical="center"/>
    </xf>
    <xf numFmtId="0" fontId="31" fillId="0" borderId="0" xfId="11" applyFont="1" applyBorder="1" applyProtection="1"/>
    <xf numFmtId="0" fontId="9" fillId="0" borderId="140" xfId="0" applyFont="1" applyBorder="1" applyProtection="1">
      <protection locked="0"/>
    </xf>
    <xf numFmtId="0" fontId="4" fillId="0" borderId="140" xfId="0" applyFont="1" applyBorder="1" applyAlignment="1" applyProtection="1">
      <alignment horizontal="right"/>
      <protection locked="0"/>
    </xf>
    <xf numFmtId="3" fontId="9" fillId="0" borderId="140" xfId="0" applyNumberFormat="1" applyFont="1" applyBorder="1" applyProtection="1">
      <protection locked="0"/>
    </xf>
    <xf numFmtId="0" fontId="1" fillId="0" borderId="89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9" fillId="0" borderId="80" xfId="0" applyFont="1" applyBorder="1" applyProtection="1"/>
    <xf numFmtId="0" fontId="4" fillId="0" borderId="0" xfId="0" applyFont="1" applyAlignment="1" applyProtection="1">
      <alignment horizontal="right"/>
    </xf>
    <xf numFmtId="3" fontId="9" fillId="0" borderId="139" xfId="0" applyNumberFormat="1" applyFont="1" applyBorder="1" applyProtection="1"/>
    <xf numFmtId="0" fontId="9" fillId="0" borderId="139" xfId="0" applyFont="1" applyBorder="1" applyProtection="1"/>
    <xf numFmtId="0" fontId="14" fillId="8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76" xfId="0" applyFont="1" applyBorder="1" applyAlignment="1" applyProtection="1">
      <alignment horizontal="center" vertical="center" wrapText="1"/>
    </xf>
    <xf numFmtId="0" fontId="4" fillId="0" borderId="77" xfId="0" applyFont="1" applyBorder="1" applyAlignment="1" applyProtection="1">
      <alignment horizontal="center" vertical="center" wrapText="1"/>
    </xf>
    <xf numFmtId="0" fontId="0" fillId="10" borderId="102" xfId="0" applyFill="1" applyBorder="1" applyAlignment="1" applyProtection="1">
      <alignment horizontal="left"/>
      <protection locked="0"/>
    </xf>
    <xf numFmtId="0" fontId="0" fillId="10" borderId="101" xfId="0" applyFill="1" applyBorder="1" applyAlignment="1" applyProtection="1">
      <alignment horizontal="left"/>
      <protection locked="0"/>
    </xf>
    <xf numFmtId="0" fontId="0" fillId="10" borderId="103" xfId="0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44" xfId="0" applyFont="1" applyBorder="1" applyAlignment="1" applyProtection="1">
      <alignment horizontal="right"/>
    </xf>
    <xf numFmtId="0" fontId="3" fillId="0" borderId="89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90" xfId="0" applyFont="1" applyBorder="1" applyAlignment="1" applyProtection="1">
      <alignment horizontal="right"/>
    </xf>
    <xf numFmtId="0" fontId="0" fillId="0" borderId="136" xfId="0" applyFont="1" applyBorder="1" applyAlignment="1" applyProtection="1">
      <alignment horizontal="left"/>
      <protection locked="0"/>
    </xf>
    <xf numFmtId="0" fontId="0" fillId="0" borderId="137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31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3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31" xfId="0" applyBorder="1" applyAlignment="1" applyProtection="1">
      <alignment horizontal="left"/>
      <protection locked="0"/>
    </xf>
    <xf numFmtId="0" fontId="0" fillId="0" borderId="133" xfId="0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right"/>
    </xf>
    <xf numFmtId="0" fontId="3" fillId="0" borderId="135" xfId="0" applyFont="1" applyBorder="1" applyAlignment="1" applyProtection="1">
      <alignment horizontal="right"/>
    </xf>
    <xf numFmtId="0" fontId="0" fillId="0" borderId="25" xfId="0" applyBorder="1" applyAlignment="1" applyProtection="1">
      <alignment horizontal="left"/>
      <protection locked="0"/>
    </xf>
    <xf numFmtId="0" fontId="0" fillId="0" borderId="134" xfId="0" applyBorder="1" applyAlignment="1" applyProtection="1">
      <alignment horizontal="left"/>
      <protection locked="0"/>
    </xf>
    <xf numFmtId="0" fontId="3" fillId="0" borderId="82" xfId="0" applyFont="1" applyBorder="1" applyAlignment="1" applyProtection="1">
      <alignment horizontal="right"/>
    </xf>
    <xf numFmtId="0" fontId="3" fillId="0" borderId="91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73" xfId="0" applyFont="1" applyBorder="1" applyAlignment="1" applyProtection="1">
      <alignment horizontal="right"/>
    </xf>
    <xf numFmtId="0" fontId="3" fillId="0" borderId="51" xfId="0" applyFont="1" applyBorder="1" applyAlignment="1" applyProtection="1">
      <alignment horizontal="right"/>
    </xf>
    <xf numFmtId="0" fontId="3" fillId="0" borderId="88" xfId="0" applyFont="1" applyBorder="1" applyAlignment="1" applyProtection="1">
      <alignment horizontal="right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3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0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0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21" fillId="0" borderId="127" xfId="0" applyFont="1" applyBorder="1" applyAlignment="1" applyProtection="1">
      <alignment horizontal="right"/>
      <protection locked="0"/>
    </xf>
    <xf numFmtId="0" fontId="0" fillId="0" borderId="116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117" xfId="0" applyBorder="1" applyAlignment="1" applyProtection="1">
      <alignment horizontal="left" vertical="center" wrapText="1"/>
      <protection locked="0"/>
    </xf>
    <xf numFmtId="0" fontId="7" fillId="6" borderId="121" xfId="0" applyFont="1" applyFill="1" applyBorder="1" applyAlignment="1" applyProtection="1">
      <alignment horizontal="right" vertical="center"/>
    </xf>
    <xf numFmtId="0" fontId="7" fillId="6" borderId="51" xfId="0" applyFont="1" applyFill="1" applyBorder="1" applyAlignment="1" applyProtection="1">
      <alignment horizontal="right" vertical="center"/>
    </xf>
    <xf numFmtId="0" fontId="7" fillId="6" borderId="88" xfId="0" applyFont="1" applyFill="1" applyBorder="1" applyAlignment="1" applyProtection="1">
      <alignment horizontal="right" vertical="center"/>
    </xf>
    <xf numFmtId="0" fontId="26" fillId="6" borderId="122" xfId="0" applyFont="1" applyFill="1" applyBorder="1" applyAlignment="1" applyProtection="1">
      <alignment horizontal="right" vertical="center"/>
    </xf>
    <xf numFmtId="0" fontId="26" fillId="6" borderId="121" xfId="0" applyFont="1" applyFill="1" applyBorder="1" applyAlignment="1" applyProtection="1">
      <alignment horizontal="right" vertical="center"/>
    </xf>
    <xf numFmtId="0" fontId="26" fillId="6" borderId="51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/>
    </xf>
    <xf numFmtId="0" fontId="26" fillId="6" borderId="116" xfId="0" applyFont="1" applyFill="1" applyBorder="1" applyAlignment="1" applyProtection="1">
      <alignment horizontal="left" vertical="center"/>
    </xf>
    <xf numFmtId="0" fontId="26" fillId="6" borderId="39" xfId="0" applyFont="1" applyFill="1" applyBorder="1" applyAlignment="1" applyProtection="1">
      <alignment horizontal="left" vertical="center"/>
    </xf>
    <xf numFmtId="0" fontId="26" fillId="6" borderId="117" xfId="0" applyFont="1" applyFill="1" applyBorder="1" applyAlignment="1" applyProtection="1">
      <alignment horizontal="left" vertical="center"/>
    </xf>
    <xf numFmtId="0" fontId="7" fillId="6" borderId="75" xfId="0" applyFont="1" applyFill="1" applyBorder="1" applyAlignment="1" applyProtection="1">
      <alignment horizontal="right" vertical="center"/>
    </xf>
    <xf numFmtId="0" fontId="26" fillId="6" borderId="119" xfId="0" applyFont="1" applyFill="1" applyBorder="1" applyAlignment="1" applyProtection="1">
      <alignment horizontal="left" vertical="center"/>
    </xf>
    <xf numFmtId="0" fontId="26" fillId="6" borderId="45" xfId="0" applyFont="1" applyFill="1" applyBorder="1" applyAlignment="1" applyProtection="1">
      <alignment horizontal="left" vertical="center"/>
    </xf>
    <xf numFmtId="0" fontId="26" fillId="6" borderId="120" xfId="0" applyFont="1" applyFill="1" applyBorder="1" applyAlignment="1" applyProtection="1">
      <alignment horizontal="left" vertical="center"/>
    </xf>
    <xf numFmtId="0" fontId="4" fillId="7" borderId="113" xfId="0" applyNumberFormat="1" applyFont="1" applyFill="1" applyBorder="1" applyAlignment="1" applyProtection="1">
      <alignment horizontal="left" vertical="center"/>
    </xf>
    <xf numFmtId="0" fontId="4" fillId="7" borderId="114" xfId="0" applyNumberFormat="1" applyFont="1" applyFill="1" applyBorder="1" applyAlignment="1" applyProtection="1">
      <alignment horizontal="left" vertical="center"/>
    </xf>
    <xf numFmtId="0" fontId="4" fillId="7" borderId="115" xfId="0" applyNumberFormat="1" applyFont="1" applyFill="1" applyBorder="1" applyAlignment="1" applyProtection="1">
      <alignment horizontal="left" vertical="center"/>
    </xf>
    <xf numFmtId="0" fontId="4" fillId="7" borderId="113" xfId="0" applyFont="1" applyFill="1" applyBorder="1" applyAlignment="1" applyProtection="1">
      <alignment horizontal="right" vertical="center"/>
    </xf>
    <xf numFmtId="0" fontId="4" fillId="7" borderId="114" xfId="0" applyFont="1" applyFill="1" applyBorder="1" applyAlignment="1" applyProtection="1">
      <alignment horizontal="right" vertical="center"/>
    </xf>
    <xf numFmtId="0" fontId="26" fillId="6" borderId="123" xfId="0" applyFont="1" applyFill="1" applyBorder="1" applyAlignment="1" applyProtection="1">
      <alignment horizontal="center" vertical="center" wrapText="1"/>
    </xf>
    <xf numFmtId="0" fontId="26" fillId="6" borderId="124" xfId="0" applyFont="1" applyFill="1" applyBorder="1" applyAlignment="1" applyProtection="1">
      <alignment horizontal="center" vertical="center" wrapText="1"/>
    </xf>
    <xf numFmtId="0" fontId="26" fillId="6" borderId="123" xfId="0" applyFont="1" applyFill="1" applyBorder="1" applyAlignment="1" applyProtection="1">
      <alignment horizontal="left" vertical="center"/>
    </xf>
    <xf numFmtId="0" fontId="26" fillId="6" borderId="124" xfId="0" applyFont="1" applyFill="1" applyBorder="1" applyAlignment="1" applyProtection="1">
      <alignment horizontal="left" vertical="center"/>
    </xf>
    <xf numFmtId="0" fontId="26" fillId="6" borderId="125" xfId="0" applyFont="1" applyFill="1" applyBorder="1" applyAlignment="1" applyProtection="1">
      <alignment horizontal="left" vertical="center"/>
    </xf>
  </cellXfs>
  <cellStyles count="12">
    <cellStyle name="Comma" xfId="1" builtinId="3"/>
    <cellStyle name="Comma 2" xfId="2"/>
    <cellStyle name="Currency" xfId="10" builtinId="4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6" xfId="8"/>
    <cellStyle name="Normal_Generic Signature Cover" xfId="11"/>
    <cellStyle name="Percent 2" xfId="9"/>
  </cellStyles>
  <dxfs count="0"/>
  <tableStyles count="0" defaultTableStyle="TableStyleMedium9" defaultPivotStyle="PivotStyleLight16"/>
  <colors>
    <mruColors>
      <color rgb="FF000066"/>
      <color rgb="FF0033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8127"/>
  <sheetViews>
    <sheetView tabSelected="1" view="pageBreakPreview" topLeftCell="A4" zoomScale="75" zoomScaleNormal="75" zoomScaleSheetLayoutView="75" workbookViewId="0">
      <selection activeCell="A4" sqref="A4"/>
    </sheetView>
  </sheetViews>
  <sheetFormatPr defaultColWidth="21.08984375" defaultRowHeight="15"/>
  <cols>
    <col min="1" max="1" width="34.1796875" style="50" customWidth="1"/>
    <col min="2" max="2" width="17.36328125" style="50" customWidth="1"/>
    <col min="3" max="3" width="3.26953125" style="50" customWidth="1"/>
    <col min="4" max="8" width="17.36328125" style="50" customWidth="1"/>
    <col min="9" max="9" width="13.81640625" style="50" customWidth="1"/>
    <col min="10" max="16384" width="21.08984375" style="50"/>
  </cols>
  <sheetData>
    <row r="1" spans="1:9" s="72" customFormat="1" ht="15" customHeight="1">
      <c r="A1" s="23" t="s">
        <v>14</v>
      </c>
      <c r="B1" s="32"/>
      <c r="C1" s="32"/>
      <c r="D1" s="32"/>
      <c r="E1" s="32"/>
      <c r="F1" s="32"/>
      <c r="G1" s="32"/>
      <c r="H1" s="68" t="s">
        <v>25</v>
      </c>
    </row>
    <row r="2" spans="1:9" s="73" customFormat="1" ht="15.75" customHeight="1">
      <c r="A2" s="23" t="s">
        <v>16</v>
      </c>
      <c r="B2" s="32"/>
      <c r="C2" s="32"/>
      <c r="D2" s="66"/>
      <c r="E2" s="66"/>
      <c r="F2" s="67"/>
      <c r="G2" s="67"/>
      <c r="H2" s="66"/>
      <c r="I2" s="68"/>
    </row>
    <row r="3" spans="1:9" s="73" customFormat="1" ht="15.75" customHeight="1">
      <c r="A3" s="23" t="s">
        <v>24</v>
      </c>
      <c r="B3" s="32"/>
      <c r="C3" s="32"/>
      <c r="D3" s="66"/>
      <c r="E3" s="66"/>
      <c r="F3" s="67"/>
      <c r="G3" s="67"/>
      <c r="H3" s="66"/>
      <c r="I3" s="68"/>
    </row>
    <row r="4" spans="1:9" s="73" customFormat="1" ht="15" customHeight="1">
      <c r="A4" s="23" t="s">
        <v>132</v>
      </c>
      <c r="B4" s="23" t="s">
        <v>93</v>
      </c>
      <c r="C4" s="23"/>
      <c r="D4" s="66"/>
      <c r="E4" s="66"/>
      <c r="F4" s="66"/>
      <c r="G4" s="66"/>
      <c r="H4" s="66"/>
      <c r="I4" s="83"/>
    </row>
    <row r="5" spans="1:9" s="74" customFormat="1" ht="43.5" customHeight="1">
      <c r="A5" s="327" t="s">
        <v>63</v>
      </c>
      <c r="B5" s="327"/>
      <c r="C5" s="327"/>
      <c r="D5" s="327"/>
      <c r="E5" s="327"/>
      <c r="F5" s="327"/>
      <c r="G5" s="327"/>
      <c r="H5" s="327"/>
      <c r="I5" s="69"/>
    </row>
    <row r="6" spans="1:9" ht="22.2" customHeight="1" thickBot="1">
      <c r="A6" s="20"/>
      <c r="B6" s="20"/>
      <c r="C6" s="288"/>
      <c r="D6" s="221" t="s">
        <v>62</v>
      </c>
      <c r="E6" s="290" t="s">
        <v>101</v>
      </c>
      <c r="F6" s="20"/>
      <c r="G6" s="20"/>
      <c r="H6" s="20"/>
      <c r="I6" s="25"/>
    </row>
    <row r="7" spans="1:9" ht="16.5" customHeight="1" thickTop="1" thickBot="1">
      <c r="A7" s="157" t="s">
        <v>52</v>
      </c>
      <c r="B7" s="330" t="s">
        <v>65</v>
      </c>
      <c r="C7" s="331"/>
      <c r="D7" s="332"/>
      <c r="E7" s="109" t="s">
        <v>66</v>
      </c>
      <c r="F7" s="176">
        <v>42491</v>
      </c>
      <c r="G7" s="110"/>
      <c r="H7" s="177" t="s">
        <v>74</v>
      </c>
      <c r="I7" s="71"/>
    </row>
    <row r="8" spans="1:9" ht="85.8" customHeight="1" thickBot="1">
      <c r="A8" s="111" t="s">
        <v>46</v>
      </c>
      <c r="B8" s="112" t="s">
        <v>120</v>
      </c>
      <c r="C8" s="171"/>
      <c r="D8" s="170" t="s">
        <v>121</v>
      </c>
      <c r="E8" s="328" t="s">
        <v>122</v>
      </c>
      <c r="F8" s="329"/>
      <c r="G8" s="113" t="s">
        <v>53</v>
      </c>
      <c r="H8" s="112" t="s">
        <v>56</v>
      </c>
    </row>
    <row r="9" spans="1:9" ht="40.5" customHeight="1">
      <c r="A9" s="63" t="s">
        <v>1</v>
      </c>
      <c r="B9" s="64" t="s">
        <v>45</v>
      </c>
      <c r="C9" s="172"/>
      <c r="D9" s="84" t="s">
        <v>45</v>
      </c>
      <c r="E9" s="85" t="s">
        <v>54</v>
      </c>
      <c r="F9" s="86" t="s">
        <v>44</v>
      </c>
      <c r="G9" s="84" t="s">
        <v>75</v>
      </c>
      <c r="H9" s="64" t="s">
        <v>26</v>
      </c>
    </row>
    <row r="10" spans="1:9" ht="21.9" customHeight="1">
      <c r="A10" s="25" t="s">
        <v>2</v>
      </c>
      <c r="B10" s="178">
        <f>'FED AAA Admin'!E21</f>
        <v>0</v>
      </c>
      <c r="C10" s="173"/>
      <c r="D10" s="179">
        <f>'FED AAA Admin'!F21</f>
        <v>0</v>
      </c>
      <c r="E10" s="180">
        <f>'STATE AAA Admin'!E21</f>
        <v>0</v>
      </c>
      <c r="F10" s="181">
        <f>'STATE AAA Admin'!F21</f>
        <v>0</v>
      </c>
      <c r="G10" s="292">
        <f>'FED AAA Admin'!G21+'STATE AAA Admin'!G21</f>
        <v>0</v>
      </c>
      <c r="H10" s="128">
        <f>SUM(B10,D10,E10,F10,G10)</f>
        <v>0</v>
      </c>
    </row>
    <row r="11" spans="1:9" ht="21.9" customHeight="1">
      <c r="A11" s="25" t="s">
        <v>3</v>
      </c>
      <c r="B11" s="182">
        <f>'FED AAA Admin'!E39</f>
        <v>0</v>
      </c>
      <c r="C11" s="173"/>
      <c r="D11" s="183">
        <f>'FED AAA Admin'!F39</f>
        <v>0</v>
      </c>
      <c r="E11" s="184">
        <f>'STATE AAA Admin'!E39</f>
        <v>0</v>
      </c>
      <c r="F11" s="185">
        <f>'STATE AAA Admin'!F39</f>
        <v>0</v>
      </c>
      <c r="G11" s="293">
        <f>'FED AAA Admin'!G39+'STATE AAA Admin'!G39</f>
        <v>0</v>
      </c>
      <c r="H11" s="129">
        <f>SUM(B11,D11,E11,F11,G11)</f>
        <v>0</v>
      </c>
    </row>
    <row r="12" spans="1:9" ht="21.9" customHeight="1">
      <c r="A12" s="186" t="s">
        <v>4</v>
      </c>
      <c r="B12" s="187">
        <f>'FED AAA Admin'!E40</f>
        <v>0</v>
      </c>
      <c r="C12" s="173"/>
      <c r="D12" s="188">
        <f>'FED AAA Admin'!F40</f>
        <v>0</v>
      </c>
      <c r="E12" s="189">
        <f>'STATE AAA Admin'!E40</f>
        <v>0</v>
      </c>
      <c r="F12" s="190">
        <f>'STATE AAA Admin'!F40</f>
        <v>0</v>
      </c>
      <c r="G12" s="294">
        <f>'FED AAA Admin'!G40+'STATE AAA Admin'!G40</f>
        <v>0</v>
      </c>
      <c r="H12" s="130">
        <f>SUM(B12,D12,E12,F12,G12)</f>
        <v>0</v>
      </c>
    </row>
    <row r="13" spans="1:9" ht="36" customHeight="1">
      <c r="A13" s="191" t="s">
        <v>47</v>
      </c>
      <c r="B13" s="131">
        <f>SUM(B10:B12)</f>
        <v>0</v>
      </c>
      <c r="C13" s="173"/>
      <c r="D13" s="134">
        <f>SUM(D10:D12)</f>
        <v>0</v>
      </c>
      <c r="E13" s="132">
        <f>SUM(E10:E12)</f>
        <v>0</v>
      </c>
      <c r="F13" s="133">
        <f>SUM(F10:F12)</f>
        <v>0</v>
      </c>
      <c r="G13" s="295">
        <f>SUM(G10:G12)</f>
        <v>0</v>
      </c>
      <c r="H13" s="131">
        <f>SUM(H10:H12)</f>
        <v>0</v>
      </c>
    </row>
    <row r="14" spans="1:9" ht="10.199999999999999" customHeight="1" thickBot="1">
      <c r="A14" s="192"/>
      <c r="B14" s="193"/>
      <c r="C14" s="194"/>
      <c r="D14" s="195"/>
      <c r="E14" s="196"/>
      <c r="F14" s="197"/>
      <c r="G14" s="198"/>
      <c r="H14" s="198"/>
    </row>
    <row r="15" spans="1:9" ht="24.75" hidden="1" customHeight="1" thickBot="1">
      <c r="A15" s="199"/>
      <c r="B15" s="200"/>
      <c r="C15" s="201"/>
      <c r="D15" s="200"/>
      <c r="E15" s="202"/>
      <c r="F15" s="203"/>
      <c r="G15" s="204"/>
      <c r="H15" s="204"/>
    </row>
    <row r="16" spans="1:9" ht="42.6" customHeight="1">
      <c r="A16" s="205" t="s">
        <v>48</v>
      </c>
      <c r="B16" s="64" t="s">
        <v>42</v>
      </c>
      <c r="C16" s="172"/>
      <c r="D16" s="84" t="s">
        <v>42</v>
      </c>
      <c r="E16" s="85" t="s">
        <v>55</v>
      </c>
      <c r="F16" s="86" t="s">
        <v>41</v>
      </c>
      <c r="G16" s="84" t="s">
        <v>75</v>
      </c>
      <c r="H16" s="62" t="s">
        <v>56</v>
      </c>
    </row>
    <row r="17" spans="1:9" ht="19.5" customHeight="1">
      <c r="A17" s="206" t="s">
        <v>34</v>
      </c>
      <c r="B17" s="207">
        <f>'FED AAA Direct'!E41</f>
        <v>0</v>
      </c>
      <c r="C17" s="173"/>
      <c r="D17" s="208">
        <f>'FED AAA Direct'!F41</f>
        <v>0</v>
      </c>
      <c r="E17" s="209">
        <f>'STATE Direct'!E41</f>
        <v>0</v>
      </c>
      <c r="F17" s="210">
        <f>'STATE Direct'!F41</f>
        <v>0</v>
      </c>
      <c r="G17" s="211">
        <f>'FED AAA Direct'!G41+'STATE Direct'!G41</f>
        <v>0</v>
      </c>
      <c r="H17" s="131">
        <f>SUM(B17,D17,E17,F17,G17)</f>
        <v>0</v>
      </c>
    </row>
    <row r="18" spans="1:9" ht="21.9" customHeight="1">
      <c r="A18" s="212" t="s">
        <v>130</v>
      </c>
      <c r="B18" s="135">
        <f>'SubContracted Services'!E28</f>
        <v>0</v>
      </c>
      <c r="C18" s="173"/>
      <c r="D18" s="138">
        <f>'SubContracted Services'!F28</f>
        <v>0</v>
      </c>
      <c r="E18" s="136">
        <f>'SubContracted Services'!G28</f>
        <v>0</v>
      </c>
      <c r="F18" s="137">
        <f>'SubContracted Services'!H28</f>
        <v>0</v>
      </c>
      <c r="G18" s="138">
        <f>'SubContracted Services'!I28</f>
        <v>0</v>
      </c>
      <c r="H18" s="135">
        <f>SUM(B18,D18,E18,F18,G18)</f>
        <v>0</v>
      </c>
    </row>
    <row r="19" spans="1:9" ht="30" customHeight="1" thickBot="1">
      <c r="A19" s="213" t="s">
        <v>36</v>
      </c>
      <c r="B19" s="139">
        <f t="shared" ref="B19:H19" si="0">SUM(B17:B18)</f>
        <v>0</v>
      </c>
      <c r="C19" s="173"/>
      <c r="D19" s="142">
        <f t="shared" si="0"/>
        <v>0</v>
      </c>
      <c r="E19" s="140">
        <f>SUM(E17:E18)</f>
        <v>0</v>
      </c>
      <c r="F19" s="141">
        <f>SUM(F17:F18)</f>
        <v>0</v>
      </c>
      <c r="G19" s="142">
        <f t="shared" si="0"/>
        <v>0</v>
      </c>
      <c r="H19" s="139">
        <f t="shared" si="0"/>
        <v>0</v>
      </c>
    </row>
    <row r="20" spans="1:9" ht="11.4" customHeight="1" thickBot="1">
      <c r="A20" s="214"/>
      <c r="B20" s="215"/>
      <c r="C20" s="216"/>
      <c r="D20" s="215"/>
      <c r="E20" s="217"/>
      <c r="F20" s="218"/>
      <c r="G20" s="219"/>
      <c r="H20" s="219"/>
    </row>
    <row r="21" spans="1:9" ht="43.5" customHeight="1" thickBot="1">
      <c r="A21" s="220" t="s">
        <v>35</v>
      </c>
      <c r="B21" s="143">
        <f t="shared" ref="B21:H21" si="1">B13+B19</f>
        <v>0</v>
      </c>
      <c r="C21" s="174"/>
      <c r="D21" s="146">
        <f t="shared" si="1"/>
        <v>0</v>
      </c>
      <c r="E21" s="144">
        <f>E13+E19</f>
        <v>0</v>
      </c>
      <c r="F21" s="145">
        <f>F13+F19</f>
        <v>0</v>
      </c>
      <c r="G21" s="146">
        <f t="shared" si="1"/>
        <v>0</v>
      </c>
      <c r="H21" s="143">
        <f t="shared" si="1"/>
        <v>0</v>
      </c>
    </row>
    <row r="22" spans="1:9" ht="43.5" customHeight="1">
      <c r="A22" s="315"/>
      <c r="B22" s="293"/>
      <c r="C22" s="293"/>
      <c r="D22" s="293"/>
      <c r="E22" s="293"/>
      <c r="F22" s="293"/>
      <c r="G22" s="293"/>
      <c r="H22" s="293"/>
    </row>
    <row r="23" spans="1:9" ht="18.600000000000001" customHeight="1">
      <c r="A23" s="76" t="s">
        <v>38</v>
      </c>
      <c r="B23" s="77"/>
      <c r="C23" s="77"/>
      <c r="D23" s="51" t="s">
        <v>37</v>
      </c>
      <c r="F23" s="51" t="s">
        <v>40</v>
      </c>
      <c r="I23" s="78"/>
    </row>
    <row r="24" spans="1:9">
      <c r="A24" s="79" t="s">
        <v>39</v>
      </c>
      <c r="E24" s="42"/>
      <c r="F24" s="42"/>
      <c r="G24" s="80"/>
      <c r="H24" s="42"/>
      <c r="I24" s="75"/>
    </row>
    <row r="25" spans="1:9" ht="9.75" customHeight="1">
      <c r="A25" s="42"/>
      <c r="B25" s="42"/>
      <c r="C25" s="42"/>
      <c r="D25" s="42"/>
      <c r="E25" s="42"/>
      <c r="F25" s="42"/>
      <c r="G25" s="42"/>
      <c r="H25" s="42"/>
      <c r="I25" s="75"/>
    </row>
    <row r="26" spans="1:9" ht="9.6" customHeight="1">
      <c r="B26" s="42"/>
      <c r="C26" s="42"/>
      <c r="D26" s="42"/>
      <c r="E26" s="42"/>
      <c r="G26" s="75"/>
      <c r="H26" s="42"/>
      <c r="I26" s="75"/>
    </row>
    <row r="27" spans="1:9" ht="16.8" customHeight="1">
      <c r="A27" s="326" t="s">
        <v>124</v>
      </c>
      <c r="B27" s="326"/>
      <c r="C27" s="326"/>
      <c r="D27" s="326"/>
      <c r="E27" s="326"/>
      <c r="F27" s="326"/>
      <c r="G27" s="326"/>
      <c r="H27" s="326"/>
      <c r="I27" s="81"/>
    </row>
    <row r="28" spans="1:9" ht="15.75" customHeight="1">
      <c r="A28" s="314" t="s">
        <v>125</v>
      </c>
      <c r="B28" s="21"/>
      <c r="C28" s="21"/>
      <c r="D28" s="320" t="s">
        <v>126</v>
      </c>
      <c r="E28" s="316" t="s">
        <v>127</v>
      </c>
      <c r="F28" s="21"/>
      <c r="G28" s="21"/>
      <c r="H28" s="321" t="s">
        <v>126</v>
      </c>
      <c r="I28" s="75"/>
    </row>
    <row r="29" spans="1:9" ht="15.6">
      <c r="A29" s="21"/>
      <c r="B29" s="21"/>
      <c r="C29" s="21"/>
      <c r="D29" s="322"/>
      <c r="E29" s="323"/>
      <c r="F29" s="21"/>
      <c r="G29" s="323"/>
      <c r="H29" s="324"/>
      <c r="I29" s="71"/>
    </row>
    <row r="30" spans="1:9" ht="15.6" thickBot="1">
      <c r="A30" s="21"/>
      <c r="B30" s="21"/>
      <c r="C30" s="21"/>
      <c r="D30" s="322"/>
      <c r="E30" s="21"/>
      <c r="F30" s="21"/>
      <c r="G30" s="21"/>
      <c r="H30" s="325"/>
    </row>
    <row r="31" spans="1:9" ht="16.2" thickTop="1">
      <c r="A31" s="317"/>
      <c r="B31" s="317"/>
      <c r="C31" s="317"/>
      <c r="D31" s="317"/>
      <c r="E31" s="318"/>
      <c r="F31" s="317"/>
      <c r="G31" s="318"/>
      <c r="H31" s="319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62" spans="2:3">
      <c r="B62" s="82"/>
      <c r="C62" s="82"/>
    </row>
    <row r="63" spans="2:3">
      <c r="B63" s="82"/>
      <c r="C63" s="82"/>
    </row>
    <row r="126" spans="2:3">
      <c r="B126" s="82"/>
      <c r="C126" s="82"/>
    </row>
    <row r="127" spans="2:3">
      <c r="B127" s="82"/>
      <c r="C127" s="82"/>
    </row>
    <row r="190" spans="2:3">
      <c r="B190" s="82"/>
      <c r="C190" s="82"/>
    </row>
    <row r="191" spans="2:3">
      <c r="B191" s="82"/>
      <c r="C191" s="82"/>
    </row>
    <row r="254" spans="2:3">
      <c r="B254" s="82"/>
      <c r="C254" s="82"/>
    </row>
    <row r="255" spans="2:3">
      <c r="B255" s="82"/>
      <c r="C255" s="82"/>
    </row>
    <row r="318" spans="2:3">
      <c r="B318" s="82"/>
      <c r="C318" s="82"/>
    </row>
    <row r="319" spans="2:3">
      <c r="B319" s="82"/>
      <c r="C319" s="82"/>
    </row>
    <row r="382" spans="2:3">
      <c r="B382" s="82"/>
      <c r="C382" s="82"/>
    </row>
    <row r="383" spans="2:3">
      <c r="B383" s="82"/>
      <c r="C383" s="82"/>
    </row>
    <row r="446" spans="2:3">
      <c r="B446" s="82"/>
      <c r="C446" s="82"/>
    </row>
    <row r="447" spans="2:3">
      <c r="B447" s="82"/>
      <c r="C447" s="82"/>
    </row>
    <row r="510" spans="2:3">
      <c r="B510" s="82"/>
      <c r="C510" s="82"/>
    </row>
    <row r="511" spans="2:3">
      <c r="B511" s="82"/>
      <c r="C511" s="82"/>
    </row>
    <row r="574" spans="2:3">
      <c r="B574" s="82"/>
      <c r="C574" s="82"/>
    </row>
    <row r="575" spans="2:3">
      <c r="B575" s="82"/>
      <c r="C575" s="82"/>
    </row>
    <row r="638" spans="2:3">
      <c r="B638" s="82"/>
      <c r="C638" s="82"/>
    </row>
    <row r="639" spans="2:3">
      <c r="B639" s="82"/>
      <c r="C639" s="82"/>
    </row>
    <row r="702" spans="2:3">
      <c r="B702" s="82"/>
      <c r="C702" s="82"/>
    </row>
    <row r="703" spans="2:3">
      <c r="B703" s="82"/>
      <c r="C703" s="82"/>
    </row>
    <row r="766" spans="2:3">
      <c r="B766" s="82"/>
      <c r="C766" s="82"/>
    </row>
    <row r="767" spans="2:3">
      <c r="B767" s="82"/>
      <c r="C767" s="82"/>
    </row>
    <row r="830" spans="2:3">
      <c r="B830" s="82"/>
      <c r="C830" s="82"/>
    </row>
    <row r="831" spans="2:3">
      <c r="B831" s="82"/>
      <c r="C831" s="82"/>
    </row>
    <row r="894" spans="2:3">
      <c r="B894" s="82"/>
      <c r="C894" s="82"/>
    </row>
    <row r="895" spans="2:3">
      <c r="B895" s="82"/>
      <c r="C895" s="82"/>
    </row>
    <row r="958" spans="2:3">
      <c r="B958" s="82"/>
      <c r="C958" s="82"/>
    </row>
    <row r="959" spans="2:3">
      <c r="B959" s="82"/>
      <c r="C959" s="82"/>
    </row>
    <row r="1022" spans="2:3">
      <c r="B1022" s="82"/>
      <c r="C1022" s="82"/>
    </row>
    <row r="1023" spans="2:3">
      <c r="B1023" s="82"/>
      <c r="C1023" s="82"/>
    </row>
    <row r="1086" spans="2:3">
      <c r="B1086" s="82"/>
      <c r="C1086" s="82"/>
    </row>
    <row r="1087" spans="2:3">
      <c r="B1087" s="82"/>
      <c r="C1087" s="82"/>
    </row>
    <row r="1150" spans="2:3">
      <c r="B1150" s="82"/>
      <c r="C1150" s="82"/>
    </row>
    <row r="1151" spans="2:3">
      <c r="B1151" s="82"/>
      <c r="C1151" s="82"/>
    </row>
    <row r="1214" spans="2:3">
      <c r="B1214" s="82"/>
      <c r="C1214" s="82"/>
    </row>
    <row r="1215" spans="2:3">
      <c r="B1215" s="82"/>
      <c r="C1215" s="82"/>
    </row>
    <row r="1278" spans="2:3">
      <c r="B1278" s="82"/>
      <c r="C1278" s="82"/>
    </row>
    <row r="1279" spans="2:3">
      <c r="B1279" s="82"/>
      <c r="C1279" s="82"/>
    </row>
    <row r="1342" spans="2:3">
      <c r="B1342" s="82"/>
      <c r="C1342" s="82"/>
    </row>
    <row r="1343" spans="2:3">
      <c r="B1343" s="82"/>
      <c r="C1343" s="82"/>
    </row>
    <row r="1406" spans="2:3">
      <c r="B1406" s="82"/>
      <c r="C1406" s="82"/>
    </row>
    <row r="1407" spans="2:3">
      <c r="B1407" s="82"/>
      <c r="C1407" s="82"/>
    </row>
    <row r="1470" spans="2:3">
      <c r="B1470" s="82"/>
      <c r="C1470" s="82"/>
    </row>
    <row r="1471" spans="2:3">
      <c r="B1471" s="82"/>
      <c r="C1471" s="82"/>
    </row>
    <row r="1534" spans="2:3">
      <c r="B1534" s="82"/>
      <c r="C1534" s="82"/>
    </row>
    <row r="1535" spans="2:3">
      <c r="B1535" s="82"/>
      <c r="C1535" s="82"/>
    </row>
    <row r="1598" spans="2:3">
      <c r="B1598" s="82"/>
      <c r="C1598" s="82"/>
    </row>
    <row r="1599" spans="2:3">
      <c r="B1599" s="82"/>
      <c r="C1599" s="82"/>
    </row>
    <row r="1662" spans="2:3">
      <c r="B1662" s="82"/>
      <c r="C1662" s="82"/>
    </row>
    <row r="1663" spans="2:3">
      <c r="B1663" s="82"/>
      <c r="C1663" s="82"/>
    </row>
    <row r="1726" spans="2:3">
      <c r="B1726" s="82"/>
      <c r="C1726" s="82"/>
    </row>
    <row r="1727" spans="2:3">
      <c r="B1727" s="82"/>
      <c r="C1727" s="82"/>
    </row>
    <row r="1790" spans="2:3">
      <c r="B1790" s="82"/>
      <c r="C1790" s="82"/>
    </row>
    <row r="1791" spans="2:3">
      <c r="B1791" s="82"/>
      <c r="C1791" s="82"/>
    </row>
    <row r="1854" spans="2:3">
      <c r="B1854" s="82"/>
      <c r="C1854" s="82"/>
    </row>
    <row r="1855" spans="2:3">
      <c r="B1855" s="82"/>
      <c r="C1855" s="82"/>
    </row>
    <row r="1918" spans="2:3">
      <c r="B1918" s="82"/>
      <c r="C1918" s="82"/>
    </row>
    <row r="1919" spans="2:3">
      <c r="B1919" s="82"/>
      <c r="C1919" s="82"/>
    </row>
    <row r="1982" spans="2:3">
      <c r="B1982" s="82"/>
      <c r="C1982" s="82"/>
    </row>
    <row r="1983" spans="2:3">
      <c r="B1983" s="82"/>
      <c r="C1983" s="82"/>
    </row>
    <row r="2046" spans="2:3">
      <c r="B2046" s="82"/>
      <c r="C2046" s="82"/>
    </row>
    <row r="2047" spans="2:3">
      <c r="B2047" s="82"/>
      <c r="C2047" s="82"/>
    </row>
    <row r="2110" spans="2:3">
      <c r="B2110" s="82"/>
      <c r="C2110" s="82"/>
    </row>
    <row r="2111" spans="2:3">
      <c r="B2111" s="82"/>
      <c r="C2111" s="82"/>
    </row>
    <row r="2174" spans="2:3">
      <c r="B2174" s="82"/>
      <c r="C2174" s="82"/>
    </row>
    <row r="2175" spans="2:3">
      <c r="B2175" s="82"/>
      <c r="C2175" s="82"/>
    </row>
    <row r="2238" spans="2:3">
      <c r="B2238" s="82"/>
      <c r="C2238" s="82"/>
    </row>
    <row r="2239" spans="2:3">
      <c r="B2239" s="82"/>
      <c r="C2239" s="82"/>
    </row>
    <row r="2302" spans="2:3">
      <c r="B2302" s="82"/>
      <c r="C2302" s="82"/>
    </row>
    <row r="2303" spans="2:3">
      <c r="B2303" s="82"/>
      <c r="C2303" s="82"/>
    </row>
    <row r="2366" spans="2:3">
      <c r="B2366" s="82"/>
      <c r="C2366" s="82"/>
    </row>
    <row r="2367" spans="2:3">
      <c r="B2367" s="82"/>
      <c r="C2367" s="82"/>
    </row>
    <row r="2430" spans="2:3">
      <c r="B2430" s="82"/>
      <c r="C2430" s="82"/>
    </row>
    <row r="2431" spans="2:3">
      <c r="B2431" s="82"/>
      <c r="C2431" s="82"/>
    </row>
    <row r="2494" spans="2:3">
      <c r="B2494" s="82"/>
      <c r="C2494" s="82"/>
    </row>
    <row r="2495" spans="2:3">
      <c r="B2495" s="82"/>
      <c r="C2495" s="82"/>
    </row>
    <row r="2558" spans="2:3">
      <c r="B2558" s="82"/>
      <c r="C2558" s="82"/>
    </row>
    <row r="2559" spans="2:3">
      <c r="B2559" s="82"/>
      <c r="C2559" s="82"/>
    </row>
    <row r="2622" spans="2:3">
      <c r="B2622" s="82"/>
      <c r="C2622" s="82"/>
    </row>
    <row r="2623" spans="2:3">
      <c r="B2623" s="82"/>
      <c r="C2623" s="82"/>
    </row>
    <row r="2686" spans="2:3">
      <c r="B2686" s="82"/>
      <c r="C2686" s="82"/>
    </row>
    <row r="2687" spans="2:3">
      <c r="B2687" s="82"/>
      <c r="C2687" s="82"/>
    </row>
    <row r="2750" spans="2:3">
      <c r="B2750" s="82"/>
      <c r="C2750" s="82"/>
    </row>
    <row r="2751" spans="2:3">
      <c r="B2751" s="82"/>
      <c r="C2751" s="82"/>
    </row>
    <row r="2814" spans="2:3">
      <c r="B2814" s="82"/>
      <c r="C2814" s="82"/>
    </row>
    <row r="2815" spans="2:3">
      <c r="B2815" s="82"/>
      <c r="C2815" s="82"/>
    </row>
    <row r="2878" spans="2:3">
      <c r="B2878" s="82"/>
      <c r="C2878" s="82"/>
    </row>
    <row r="2879" spans="2:3">
      <c r="B2879" s="82"/>
      <c r="C2879" s="82"/>
    </row>
    <row r="2942" spans="2:3">
      <c r="B2942" s="82"/>
      <c r="C2942" s="82"/>
    </row>
    <row r="2943" spans="2:3">
      <c r="B2943" s="82"/>
      <c r="C2943" s="82"/>
    </row>
    <row r="3006" spans="2:3">
      <c r="B3006" s="82"/>
      <c r="C3006" s="82"/>
    </row>
    <row r="3007" spans="2:3">
      <c r="B3007" s="82"/>
      <c r="C3007" s="82"/>
    </row>
    <row r="3070" spans="2:3">
      <c r="B3070" s="82"/>
      <c r="C3070" s="82"/>
    </row>
    <row r="3071" spans="2:3">
      <c r="B3071" s="82"/>
      <c r="C3071" s="82"/>
    </row>
    <row r="3134" spans="2:3">
      <c r="B3134" s="82"/>
      <c r="C3134" s="82"/>
    </row>
    <row r="3135" spans="2:3">
      <c r="B3135" s="82"/>
      <c r="C3135" s="82"/>
    </row>
    <row r="3198" spans="2:3">
      <c r="B3198" s="82"/>
      <c r="C3198" s="82"/>
    </row>
    <row r="3199" spans="2:3">
      <c r="B3199" s="82"/>
      <c r="C3199" s="82"/>
    </row>
    <row r="3262" spans="2:3">
      <c r="B3262" s="82"/>
      <c r="C3262" s="82"/>
    </row>
    <row r="3263" spans="2:3">
      <c r="B3263" s="82"/>
      <c r="C3263" s="82"/>
    </row>
    <row r="3326" spans="2:3">
      <c r="B3326" s="82"/>
      <c r="C3326" s="82"/>
    </row>
    <row r="3327" spans="2:3">
      <c r="B3327" s="82"/>
      <c r="C3327" s="82"/>
    </row>
    <row r="3390" spans="2:3">
      <c r="B3390" s="82"/>
      <c r="C3390" s="82"/>
    </row>
    <row r="3391" spans="2:3">
      <c r="B3391" s="82"/>
      <c r="C3391" s="82"/>
    </row>
    <row r="3454" spans="2:3">
      <c r="B3454" s="82"/>
      <c r="C3454" s="82"/>
    </row>
    <row r="3455" spans="2:3">
      <c r="B3455" s="82"/>
      <c r="C3455" s="82"/>
    </row>
    <row r="3518" spans="2:3">
      <c r="B3518" s="82"/>
      <c r="C3518" s="82"/>
    </row>
    <row r="3519" spans="2:3">
      <c r="B3519" s="82"/>
      <c r="C3519" s="82"/>
    </row>
    <row r="3582" spans="2:3">
      <c r="B3582" s="82"/>
      <c r="C3582" s="82"/>
    </row>
    <row r="3583" spans="2:3">
      <c r="B3583" s="82"/>
      <c r="C3583" s="82"/>
    </row>
    <row r="3646" spans="2:3">
      <c r="B3646" s="82"/>
      <c r="C3646" s="82"/>
    </row>
    <row r="3647" spans="2:3">
      <c r="B3647" s="82"/>
      <c r="C3647" s="82"/>
    </row>
    <row r="3710" spans="2:3">
      <c r="B3710" s="82"/>
      <c r="C3710" s="82"/>
    </row>
    <row r="3711" spans="2:3">
      <c r="B3711" s="82"/>
      <c r="C3711" s="82"/>
    </row>
    <row r="3774" spans="2:3">
      <c r="B3774" s="82"/>
      <c r="C3774" s="82"/>
    </row>
    <row r="3775" spans="2:3">
      <c r="B3775" s="82"/>
      <c r="C3775" s="82"/>
    </row>
    <row r="3838" spans="2:3">
      <c r="B3838" s="82"/>
      <c r="C3838" s="82"/>
    </row>
    <row r="3839" spans="2:3">
      <c r="B3839" s="82"/>
      <c r="C3839" s="82"/>
    </row>
    <row r="3902" spans="2:3">
      <c r="B3902" s="82"/>
      <c r="C3902" s="82"/>
    </row>
    <row r="3903" spans="2:3">
      <c r="B3903" s="82"/>
      <c r="C3903" s="82"/>
    </row>
    <row r="3966" spans="2:3">
      <c r="B3966" s="82"/>
      <c r="C3966" s="82"/>
    </row>
    <row r="3967" spans="2:3">
      <c r="B3967" s="82"/>
      <c r="C3967" s="82"/>
    </row>
    <row r="4030" spans="2:3">
      <c r="B4030" s="82"/>
      <c r="C4030" s="82"/>
    </row>
    <row r="4031" spans="2:3">
      <c r="B4031" s="82"/>
      <c r="C4031" s="82"/>
    </row>
    <row r="4094" spans="2:3">
      <c r="B4094" s="82"/>
      <c r="C4094" s="82"/>
    </row>
    <row r="4095" spans="2:3">
      <c r="B4095" s="82"/>
      <c r="C4095" s="82"/>
    </row>
    <row r="4158" spans="2:3">
      <c r="B4158" s="82"/>
      <c r="C4158" s="82"/>
    </row>
    <row r="4159" spans="2:3">
      <c r="B4159" s="82"/>
      <c r="C4159" s="82"/>
    </row>
    <row r="4222" spans="2:3">
      <c r="B4222" s="82"/>
      <c r="C4222" s="82"/>
    </row>
    <row r="4223" spans="2:3">
      <c r="B4223" s="82"/>
      <c r="C4223" s="82"/>
    </row>
    <row r="4286" spans="2:3">
      <c r="B4286" s="82"/>
      <c r="C4286" s="82"/>
    </row>
    <row r="4287" spans="2:3">
      <c r="B4287" s="82"/>
      <c r="C4287" s="82"/>
    </row>
    <row r="4350" spans="2:3">
      <c r="B4350" s="82"/>
      <c r="C4350" s="82"/>
    </row>
    <row r="4351" spans="2:3">
      <c r="B4351" s="82"/>
      <c r="C4351" s="82"/>
    </row>
    <row r="4414" spans="2:3">
      <c r="B4414" s="82"/>
      <c r="C4414" s="82"/>
    </row>
    <row r="4415" spans="2:3">
      <c r="B4415" s="82"/>
      <c r="C4415" s="82"/>
    </row>
    <row r="4478" spans="2:3">
      <c r="B4478" s="82"/>
      <c r="C4478" s="82"/>
    </row>
    <row r="4479" spans="2:3">
      <c r="B4479" s="82"/>
      <c r="C4479" s="82"/>
    </row>
    <row r="4542" spans="2:3">
      <c r="B4542" s="82"/>
      <c r="C4542" s="82"/>
    </row>
    <row r="4543" spans="2:3">
      <c r="B4543" s="82"/>
      <c r="C4543" s="82"/>
    </row>
    <row r="4606" spans="2:3">
      <c r="B4606" s="82"/>
      <c r="C4606" s="82"/>
    </row>
    <row r="4607" spans="2:3">
      <c r="B4607" s="82"/>
      <c r="C4607" s="82"/>
    </row>
    <row r="4670" spans="2:3">
      <c r="B4670" s="82"/>
      <c r="C4670" s="82"/>
    </row>
    <row r="4671" spans="2:3">
      <c r="B4671" s="82"/>
      <c r="C4671" s="82"/>
    </row>
    <row r="4734" spans="2:3">
      <c r="B4734" s="82"/>
      <c r="C4734" s="82"/>
    </row>
    <row r="4735" spans="2:3">
      <c r="B4735" s="82"/>
      <c r="C4735" s="82"/>
    </row>
    <row r="4798" spans="2:3">
      <c r="B4798" s="82"/>
      <c r="C4798" s="82"/>
    </row>
    <row r="4799" spans="2:3">
      <c r="B4799" s="82"/>
      <c r="C4799" s="82"/>
    </row>
    <row r="4862" spans="2:3">
      <c r="B4862" s="82"/>
      <c r="C4862" s="82"/>
    </row>
    <row r="4863" spans="2:3">
      <c r="B4863" s="82"/>
      <c r="C4863" s="82"/>
    </row>
    <row r="4926" spans="2:3">
      <c r="B4926" s="82"/>
      <c r="C4926" s="82"/>
    </row>
    <row r="4927" spans="2:3">
      <c r="B4927" s="82"/>
      <c r="C4927" s="82"/>
    </row>
    <row r="4990" spans="2:3">
      <c r="B4990" s="82"/>
      <c r="C4990" s="82"/>
    </row>
    <row r="4991" spans="2:3">
      <c r="B4991" s="82"/>
      <c r="C4991" s="82"/>
    </row>
    <row r="5054" spans="2:3">
      <c r="B5054" s="82"/>
      <c r="C5054" s="82"/>
    </row>
    <row r="5055" spans="2:3">
      <c r="B5055" s="82"/>
      <c r="C5055" s="82"/>
    </row>
    <row r="5118" spans="2:3">
      <c r="B5118" s="82"/>
      <c r="C5118" s="82"/>
    </row>
    <row r="5119" spans="2:3">
      <c r="B5119" s="82"/>
      <c r="C5119" s="82"/>
    </row>
    <row r="5182" spans="2:3">
      <c r="B5182" s="82"/>
      <c r="C5182" s="82"/>
    </row>
    <row r="5183" spans="2:3">
      <c r="B5183" s="82"/>
      <c r="C5183" s="82"/>
    </row>
    <row r="5246" spans="2:3">
      <c r="B5246" s="82"/>
      <c r="C5246" s="82"/>
    </row>
    <row r="5247" spans="2:3">
      <c r="B5247" s="82"/>
      <c r="C5247" s="82"/>
    </row>
    <row r="5310" spans="2:3">
      <c r="B5310" s="82"/>
      <c r="C5310" s="82"/>
    </row>
    <row r="5311" spans="2:3">
      <c r="B5311" s="82"/>
      <c r="C5311" s="82"/>
    </row>
    <row r="5374" spans="2:3">
      <c r="B5374" s="82"/>
      <c r="C5374" s="82"/>
    </row>
    <row r="5375" spans="2:3">
      <c r="B5375" s="82"/>
      <c r="C5375" s="82"/>
    </row>
    <row r="5438" spans="2:3">
      <c r="B5438" s="82"/>
      <c r="C5438" s="82"/>
    </row>
    <row r="5439" spans="2:3">
      <c r="B5439" s="82"/>
      <c r="C5439" s="82"/>
    </row>
    <row r="5502" spans="2:3">
      <c r="B5502" s="82"/>
      <c r="C5502" s="82"/>
    </row>
    <row r="5503" spans="2:3">
      <c r="B5503" s="82"/>
      <c r="C5503" s="82"/>
    </row>
    <row r="5566" spans="2:3">
      <c r="B5566" s="82"/>
      <c r="C5566" s="82"/>
    </row>
    <row r="5567" spans="2:3">
      <c r="B5567" s="82"/>
      <c r="C5567" s="82"/>
    </row>
    <row r="5630" spans="2:3">
      <c r="B5630" s="82"/>
      <c r="C5630" s="82"/>
    </row>
    <row r="5631" spans="2:3">
      <c r="B5631" s="82"/>
      <c r="C5631" s="82"/>
    </row>
    <row r="5694" spans="2:3">
      <c r="B5694" s="82"/>
      <c r="C5694" s="82"/>
    </row>
    <row r="5695" spans="2:3">
      <c r="B5695" s="82"/>
      <c r="C5695" s="82"/>
    </row>
    <row r="5758" spans="2:3">
      <c r="B5758" s="82"/>
      <c r="C5758" s="82"/>
    </row>
    <row r="5759" spans="2:3">
      <c r="B5759" s="82"/>
      <c r="C5759" s="82"/>
    </row>
    <row r="5822" spans="2:3">
      <c r="B5822" s="82"/>
      <c r="C5822" s="82"/>
    </row>
    <row r="5823" spans="2:3">
      <c r="B5823" s="82"/>
      <c r="C5823" s="82"/>
    </row>
    <row r="5886" spans="2:3">
      <c r="B5886" s="82"/>
      <c r="C5886" s="82"/>
    </row>
    <row r="5887" spans="2:3">
      <c r="B5887" s="82"/>
      <c r="C5887" s="82"/>
    </row>
    <row r="5950" spans="2:3">
      <c r="B5950" s="82"/>
      <c r="C5950" s="82"/>
    </row>
    <row r="5951" spans="2:3">
      <c r="B5951" s="82"/>
      <c r="C5951" s="82"/>
    </row>
    <row r="6014" spans="2:3">
      <c r="B6014" s="82"/>
      <c r="C6014" s="82"/>
    </row>
    <row r="6015" spans="2:3">
      <c r="B6015" s="82"/>
      <c r="C6015" s="82"/>
    </row>
    <row r="6078" spans="2:3">
      <c r="B6078" s="82"/>
      <c r="C6078" s="82"/>
    </row>
    <row r="6079" spans="2:3">
      <c r="B6079" s="82"/>
      <c r="C6079" s="82"/>
    </row>
    <row r="6142" spans="2:3">
      <c r="B6142" s="82"/>
      <c r="C6142" s="82"/>
    </row>
    <row r="6143" spans="2:3">
      <c r="B6143" s="82"/>
      <c r="C6143" s="82"/>
    </row>
    <row r="6206" spans="2:3">
      <c r="B6206" s="82"/>
      <c r="C6206" s="82"/>
    </row>
    <row r="6207" spans="2:3">
      <c r="B6207" s="82"/>
      <c r="C6207" s="82"/>
    </row>
    <row r="6270" spans="2:3">
      <c r="B6270" s="82"/>
      <c r="C6270" s="82"/>
    </row>
    <row r="6271" spans="2:3">
      <c r="B6271" s="82"/>
      <c r="C6271" s="82"/>
    </row>
    <row r="6334" spans="2:3">
      <c r="B6334" s="82"/>
      <c r="C6334" s="82"/>
    </row>
    <row r="6335" spans="2:3">
      <c r="B6335" s="82"/>
      <c r="C6335" s="82"/>
    </row>
    <row r="6398" spans="2:3">
      <c r="B6398" s="82"/>
      <c r="C6398" s="82"/>
    </row>
    <row r="6399" spans="2:3">
      <c r="B6399" s="82"/>
      <c r="C6399" s="82"/>
    </row>
    <row r="6462" spans="2:3">
      <c r="B6462" s="82"/>
      <c r="C6462" s="82"/>
    </row>
    <row r="6463" spans="2:3">
      <c r="B6463" s="82"/>
      <c r="C6463" s="82"/>
    </row>
    <row r="6526" spans="2:3">
      <c r="B6526" s="82"/>
      <c r="C6526" s="82"/>
    </row>
    <row r="6527" spans="2:3">
      <c r="B6527" s="82"/>
      <c r="C6527" s="82"/>
    </row>
    <row r="6590" spans="2:3">
      <c r="B6590" s="82"/>
      <c r="C6590" s="82"/>
    </row>
    <row r="6591" spans="2:3">
      <c r="B6591" s="82"/>
      <c r="C6591" s="82"/>
    </row>
    <row r="6654" spans="2:3">
      <c r="B6654" s="82"/>
      <c r="C6654" s="82"/>
    </row>
    <row r="6655" spans="2:3">
      <c r="B6655" s="82"/>
      <c r="C6655" s="82"/>
    </row>
    <row r="6718" spans="2:3">
      <c r="B6718" s="82"/>
      <c r="C6718" s="82"/>
    </row>
    <row r="6719" spans="2:3">
      <c r="B6719" s="82"/>
      <c r="C6719" s="82"/>
    </row>
    <row r="6782" spans="2:3">
      <c r="B6782" s="82"/>
      <c r="C6782" s="82"/>
    </row>
    <row r="6783" spans="2:3">
      <c r="B6783" s="82"/>
      <c r="C6783" s="82"/>
    </row>
    <row r="6846" spans="2:3">
      <c r="B6846" s="82"/>
      <c r="C6846" s="82"/>
    </row>
    <row r="6847" spans="2:3">
      <c r="B6847" s="82"/>
      <c r="C6847" s="82"/>
    </row>
    <row r="6910" spans="2:3">
      <c r="B6910" s="82"/>
      <c r="C6910" s="82"/>
    </row>
    <row r="6911" spans="2:3">
      <c r="B6911" s="82"/>
      <c r="C6911" s="82"/>
    </row>
    <row r="6974" spans="2:3">
      <c r="B6974" s="82"/>
      <c r="C6974" s="82"/>
    </row>
    <row r="6975" spans="2:3">
      <c r="B6975" s="82"/>
      <c r="C6975" s="82"/>
    </row>
    <row r="7038" spans="2:3">
      <c r="B7038" s="82"/>
      <c r="C7038" s="82"/>
    </row>
    <row r="7039" spans="2:3">
      <c r="B7039" s="82"/>
      <c r="C7039" s="82"/>
    </row>
    <row r="7102" spans="2:3">
      <c r="B7102" s="82"/>
      <c r="C7102" s="82"/>
    </row>
    <row r="7103" spans="2:3">
      <c r="B7103" s="82"/>
      <c r="C7103" s="82"/>
    </row>
    <row r="7166" spans="2:3">
      <c r="B7166" s="82"/>
      <c r="C7166" s="82"/>
    </row>
    <row r="7167" spans="2:3">
      <c r="B7167" s="82"/>
      <c r="C7167" s="82"/>
    </row>
    <row r="7230" spans="2:3">
      <c r="B7230" s="82"/>
      <c r="C7230" s="82"/>
    </row>
    <row r="7231" spans="2:3">
      <c r="B7231" s="82"/>
      <c r="C7231" s="82"/>
    </row>
    <row r="7294" spans="2:3">
      <c r="B7294" s="82"/>
      <c r="C7294" s="82"/>
    </row>
    <row r="7295" spans="2:3">
      <c r="B7295" s="82"/>
      <c r="C7295" s="82"/>
    </row>
    <row r="7358" spans="2:3">
      <c r="B7358" s="82"/>
      <c r="C7358" s="82"/>
    </row>
    <row r="7359" spans="2:3">
      <c r="B7359" s="82"/>
      <c r="C7359" s="82"/>
    </row>
    <row r="7422" spans="2:3">
      <c r="B7422" s="82"/>
      <c r="C7422" s="82"/>
    </row>
    <row r="7423" spans="2:3">
      <c r="B7423" s="82"/>
      <c r="C7423" s="82"/>
    </row>
    <row r="7486" spans="2:3">
      <c r="B7486" s="82"/>
      <c r="C7486" s="82"/>
    </row>
    <row r="7487" spans="2:3">
      <c r="B7487" s="82"/>
      <c r="C7487" s="82"/>
    </row>
    <row r="7550" spans="2:3">
      <c r="B7550" s="82"/>
      <c r="C7550" s="82"/>
    </row>
    <row r="7551" spans="2:3">
      <c r="B7551" s="82"/>
      <c r="C7551" s="82"/>
    </row>
    <row r="7614" spans="2:3">
      <c r="B7614" s="82"/>
      <c r="C7614" s="82"/>
    </row>
    <row r="7615" spans="2:3">
      <c r="B7615" s="82"/>
      <c r="C7615" s="82"/>
    </row>
    <row r="7678" spans="2:3">
      <c r="B7678" s="82"/>
      <c r="C7678" s="82"/>
    </row>
    <row r="7679" spans="2:3">
      <c r="B7679" s="82"/>
      <c r="C7679" s="82"/>
    </row>
    <row r="7742" spans="2:3">
      <c r="B7742" s="82"/>
      <c r="C7742" s="82"/>
    </row>
    <row r="7743" spans="2:3">
      <c r="B7743" s="82"/>
      <c r="C7743" s="82"/>
    </row>
    <row r="7806" spans="2:3">
      <c r="B7806" s="82"/>
      <c r="C7806" s="82"/>
    </row>
    <row r="7807" spans="2:3">
      <c r="B7807" s="82"/>
      <c r="C7807" s="82"/>
    </row>
    <row r="7870" spans="2:3">
      <c r="B7870" s="82"/>
      <c r="C7870" s="82"/>
    </row>
    <row r="7871" spans="2:3">
      <c r="B7871" s="82"/>
      <c r="C7871" s="82"/>
    </row>
    <row r="7934" spans="2:3">
      <c r="B7934" s="82"/>
      <c r="C7934" s="82"/>
    </row>
    <row r="7935" spans="2:3">
      <c r="B7935" s="82"/>
      <c r="C7935" s="82"/>
    </row>
    <row r="7998" spans="2:3">
      <c r="B7998" s="82"/>
      <c r="C7998" s="82"/>
    </row>
    <row r="7999" spans="2:3">
      <c r="B7999" s="82"/>
      <c r="C7999" s="82"/>
    </row>
    <row r="8062" spans="2:3">
      <c r="B8062" s="82"/>
      <c r="C8062" s="82"/>
    </row>
    <row r="8063" spans="2:3">
      <c r="B8063" s="82"/>
      <c r="C8063" s="82"/>
    </row>
    <row r="8126" spans="2:3">
      <c r="B8126" s="82"/>
      <c r="C8126" s="82"/>
    </row>
    <row r="8127" spans="2:3">
      <c r="B8127" s="82"/>
      <c r="C8127" s="82"/>
    </row>
  </sheetData>
  <sheetProtection formatCells="0"/>
  <mergeCells count="4">
    <mergeCell ref="A27:H27"/>
    <mergeCell ref="A5:H5"/>
    <mergeCell ref="E8:F8"/>
    <mergeCell ref="B7:D7"/>
  </mergeCells>
  <phoneticPr fontId="0" type="noConversion"/>
  <pageMargins left="0.5" right="0.25" top="0.25" bottom="0.5" header="0.5" footer="0.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44"/>
  <sheetViews>
    <sheetView view="pageBreakPreview" topLeftCell="A4" zoomScale="75" zoomScaleNormal="65" zoomScaleSheetLayoutView="75" workbookViewId="0">
      <selection activeCell="F8" sqref="F8"/>
    </sheetView>
  </sheetViews>
  <sheetFormatPr defaultColWidth="11.453125" defaultRowHeight="15"/>
  <cols>
    <col min="1" max="1" width="32.6328125" customWidth="1"/>
    <col min="2" max="2" width="13.36328125" customWidth="1"/>
    <col min="3" max="4" width="15.7265625" customWidth="1"/>
    <col min="5" max="7" width="17.90625" customWidth="1"/>
    <col min="8" max="8" width="20.54296875" customWidth="1"/>
  </cols>
  <sheetData>
    <row r="1" spans="1:44" s="29" customFormat="1" ht="15" customHeight="1">
      <c r="A1" s="23" t="str">
        <f>'HICAP Budget Summary'!A1</f>
        <v>State of California</v>
      </c>
      <c r="B1" s="28"/>
      <c r="F1" s="10"/>
      <c r="G1" s="68"/>
      <c r="H1" s="301" t="str">
        <f>'HICAP Budget Summary'!H1</f>
        <v>EXHIBIT B</v>
      </c>
    </row>
    <row r="2" spans="1:44" s="29" customFormat="1" ht="15" customHeight="1">
      <c r="A2" s="23" t="str">
        <f>'HICAP Budget Summary'!A2</f>
        <v>Department of Aging</v>
      </c>
      <c r="B2" s="28"/>
      <c r="F2" s="10"/>
      <c r="G2" s="15"/>
      <c r="H2" s="31"/>
    </row>
    <row r="3" spans="1:44" s="29" customFormat="1" ht="15.75" customHeight="1">
      <c r="A3" s="23" t="str">
        <f>'HICAP Budget Summary'!A3</f>
        <v>Health Insurance Counseling and Advocacy Program (HICAP) Budget</v>
      </c>
      <c r="B3" s="28"/>
      <c r="D3" s="88"/>
      <c r="F3" s="30"/>
      <c r="G3" s="30"/>
      <c r="H3" s="31"/>
    </row>
    <row r="4" spans="1:44" s="29" customFormat="1" ht="13.2">
      <c r="A4" s="23" t="str">
        <f>'HICAP Budget Summary'!A4</f>
        <v>CDA 229 (rev 10/2016)</v>
      </c>
      <c r="B4" s="10" t="s">
        <v>94</v>
      </c>
      <c r="H4" s="31"/>
    </row>
    <row r="5" spans="1:44">
      <c r="H5" s="13"/>
    </row>
    <row r="6" spans="1:44" ht="27.75" customHeight="1">
      <c r="A6" s="327" t="s">
        <v>112</v>
      </c>
      <c r="B6" s="327"/>
      <c r="C6" s="327"/>
      <c r="D6" s="327"/>
      <c r="E6" s="327"/>
      <c r="F6" s="327"/>
      <c r="G6" s="327"/>
      <c r="H6" s="1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4" customHeight="1" thickBot="1">
      <c r="A7" s="12"/>
      <c r="B7" s="12"/>
      <c r="C7" s="221" t="str">
        <f>'HICAP Budget Summary'!D6</f>
        <v>CONTRACT NO:</v>
      </c>
      <c r="D7" s="287" t="str">
        <f>'HICAP Budget Summary'!E6</f>
        <v>HI XXXX-XX</v>
      </c>
      <c r="E7" s="12"/>
      <c r="F7" s="12"/>
      <c r="G7" s="12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44" ht="16.2" thickTop="1" thickBot="1">
      <c r="A8" s="158" t="str">
        <f>'HICAP Budget Summary'!A7</f>
        <v>BUDGET PERIOD: 7/1/20XX - 6/30/20XX</v>
      </c>
      <c r="B8" s="159"/>
      <c r="C8" s="160" t="str">
        <f>'HICAP Budget Summary'!B7</f>
        <v>[ ]  ORIGINAL    [ ]  REVISION #</v>
      </c>
      <c r="D8" s="161"/>
      <c r="E8" s="280" t="str">
        <f>'HICAP Budget Summary'!E7</f>
        <v>SUBMISSION DATE:</v>
      </c>
      <c r="F8" s="312">
        <f>'HICAP Budget Summary'!F7</f>
        <v>42491</v>
      </c>
      <c r="G8" s="296"/>
      <c r="H8" s="159" t="str">
        <f>+'HICAP Budget Summary'!H7</f>
        <v>PSA No: XX</v>
      </c>
      <c r="I8" s="13"/>
    </row>
    <row r="9" spans="1:44" ht="17.399999999999999">
      <c r="A9" s="6" t="s">
        <v>29</v>
      </c>
      <c r="B9" s="3"/>
      <c r="C9" s="175" t="s">
        <v>50</v>
      </c>
      <c r="D9" s="16" t="s">
        <v>61</v>
      </c>
      <c r="E9" s="91" t="s">
        <v>57</v>
      </c>
      <c r="F9" s="91" t="s">
        <v>58</v>
      </c>
      <c r="G9" s="91" t="s">
        <v>78</v>
      </c>
      <c r="H9" s="17"/>
      <c r="I9" s="11"/>
    </row>
    <row r="10" spans="1:44" ht="18" thickBot="1">
      <c r="A10" s="8" t="s">
        <v>5</v>
      </c>
      <c r="B10" s="8"/>
      <c r="C10" s="149" t="s">
        <v>51</v>
      </c>
      <c r="D10" s="18" t="s">
        <v>60</v>
      </c>
      <c r="E10" s="18" t="s">
        <v>59</v>
      </c>
      <c r="F10" s="18" t="s">
        <v>59</v>
      </c>
      <c r="G10" s="18" t="s">
        <v>59</v>
      </c>
      <c r="H10" s="24" t="s">
        <v>26</v>
      </c>
      <c r="I10" s="11"/>
    </row>
    <row r="11" spans="1:44" ht="19.5" customHeight="1">
      <c r="A11" s="341"/>
      <c r="B11" s="342"/>
      <c r="C11" s="119"/>
      <c r="D11" s="223"/>
      <c r="E11" s="119"/>
      <c r="F11" s="119"/>
      <c r="G11" s="119"/>
      <c r="H11" s="92">
        <f>E11+F11+G11</f>
        <v>0</v>
      </c>
      <c r="I11" s="11"/>
    </row>
    <row r="12" spans="1:44" ht="20.100000000000001" customHeight="1">
      <c r="A12" s="343"/>
      <c r="B12" s="344"/>
      <c r="C12" s="120"/>
      <c r="D12" s="224"/>
      <c r="E12" s="120"/>
      <c r="F12" s="120"/>
      <c r="G12" s="120"/>
      <c r="H12" s="93">
        <f t="shared" ref="H12:H18" si="0">E12+F12+G12</f>
        <v>0</v>
      </c>
      <c r="I12" s="11"/>
    </row>
    <row r="13" spans="1:44" ht="20.100000000000001" customHeight="1">
      <c r="A13" s="343"/>
      <c r="B13" s="344"/>
      <c r="C13" s="120"/>
      <c r="D13" s="224"/>
      <c r="E13" s="120"/>
      <c r="F13" s="120"/>
      <c r="G13" s="120"/>
      <c r="H13" s="93">
        <f t="shared" si="0"/>
        <v>0</v>
      </c>
      <c r="I13" s="11"/>
    </row>
    <row r="14" spans="1:44" ht="20.100000000000001" customHeight="1">
      <c r="A14" s="343"/>
      <c r="B14" s="344"/>
      <c r="C14" s="120"/>
      <c r="D14" s="224"/>
      <c r="E14" s="120"/>
      <c r="F14" s="120"/>
      <c r="G14" s="120"/>
      <c r="H14" s="93">
        <f t="shared" si="0"/>
        <v>0</v>
      </c>
      <c r="I14" s="11"/>
    </row>
    <row r="15" spans="1:44" ht="20.100000000000001" customHeight="1">
      <c r="A15" s="343"/>
      <c r="B15" s="344"/>
      <c r="C15" s="120"/>
      <c r="D15" s="224"/>
      <c r="E15" s="120"/>
      <c r="F15" s="120"/>
      <c r="G15" s="120"/>
      <c r="H15" s="93">
        <f t="shared" si="0"/>
        <v>0</v>
      </c>
      <c r="I15" s="11"/>
    </row>
    <row r="16" spans="1:44" ht="20.100000000000001" customHeight="1">
      <c r="A16" s="343"/>
      <c r="B16" s="344"/>
      <c r="C16" s="120"/>
      <c r="D16" s="224"/>
      <c r="E16" s="120"/>
      <c r="F16" s="120"/>
      <c r="G16" s="120"/>
      <c r="H16" s="93">
        <f t="shared" si="0"/>
        <v>0</v>
      </c>
      <c r="I16" s="11"/>
    </row>
    <row r="17" spans="1:9" ht="20.100000000000001" customHeight="1">
      <c r="A17" s="343"/>
      <c r="B17" s="344"/>
      <c r="C17" s="120"/>
      <c r="D17" s="224"/>
      <c r="E17" s="120"/>
      <c r="F17" s="120"/>
      <c r="G17" s="120"/>
      <c r="H17" s="93">
        <f t="shared" si="0"/>
        <v>0</v>
      </c>
      <c r="I17" s="11"/>
    </row>
    <row r="18" spans="1:9" ht="20.100000000000001" customHeight="1" thickBot="1">
      <c r="A18" s="345"/>
      <c r="B18" s="346"/>
      <c r="C18" s="307"/>
      <c r="D18" s="308"/>
      <c r="E18" s="307"/>
      <c r="F18" s="307"/>
      <c r="G18" s="307"/>
      <c r="H18" s="94">
        <f t="shared" si="0"/>
        <v>0</v>
      </c>
      <c r="I18" s="11"/>
    </row>
    <row r="19" spans="1:9" ht="22.8">
      <c r="A19" s="1"/>
      <c r="B19" s="1"/>
      <c r="C19" s="333" t="s">
        <v>6</v>
      </c>
      <c r="D19" s="337"/>
      <c r="E19" s="305">
        <f>SUM(E11:E18)</f>
        <v>0</v>
      </c>
      <c r="F19" s="306">
        <f>SUM(F11:F18)</f>
        <v>0</v>
      </c>
      <c r="G19" s="306">
        <f>SUM(G11:G18)</f>
        <v>0</v>
      </c>
      <c r="H19" s="95">
        <f>SUM(H11:H18)</f>
        <v>0</v>
      </c>
      <c r="I19" s="11"/>
    </row>
    <row r="20" spans="1:9" ht="22.8">
      <c r="A20" s="7"/>
      <c r="B20" s="3"/>
      <c r="C20" s="338" t="s">
        <v>17</v>
      </c>
      <c r="D20" s="337"/>
      <c r="E20" s="124"/>
      <c r="F20" s="125"/>
      <c r="G20" s="125"/>
      <c r="H20" s="289">
        <f>SUM(E20:G20)</f>
        <v>0</v>
      </c>
      <c r="I20" s="11"/>
    </row>
    <row r="21" spans="1:9" ht="23.4" thickBot="1">
      <c r="A21" s="19"/>
      <c r="B21" s="8"/>
      <c r="C21" s="339" t="s">
        <v>30</v>
      </c>
      <c r="D21" s="340"/>
      <c r="E21" s="126">
        <f>SUM(E19:E20)</f>
        <v>0</v>
      </c>
      <c r="F21" s="127">
        <f>SUM(F19:F20)</f>
        <v>0</v>
      </c>
      <c r="G21" s="127">
        <f>SUM(G19:G20)</f>
        <v>0</v>
      </c>
      <c r="H21" s="94">
        <f>SUM(H19:H20)</f>
        <v>0</v>
      </c>
      <c r="I21" s="11"/>
    </row>
    <row r="22" spans="1:9" ht="18" thickBot="1">
      <c r="A22" s="26" t="s">
        <v>8</v>
      </c>
      <c r="B22" s="26"/>
      <c r="C22" s="27"/>
      <c r="D22" s="37"/>
      <c r="E22" s="89" t="s">
        <v>57</v>
      </c>
      <c r="F22" s="90" t="s">
        <v>58</v>
      </c>
      <c r="G22" s="90" t="s">
        <v>78</v>
      </c>
      <c r="H22" s="48" t="s">
        <v>26</v>
      </c>
      <c r="I22" s="11"/>
    </row>
    <row r="23" spans="1:9" ht="20.25" customHeight="1">
      <c r="A23" s="104" t="s">
        <v>97</v>
      </c>
      <c r="B23" s="105"/>
      <c r="C23" s="65" t="s">
        <v>96</v>
      </c>
      <c r="D23" s="106"/>
      <c r="E23" s="297"/>
      <c r="F23" s="297"/>
      <c r="G23" s="297"/>
      <c r="H23" s="96">
        <f>E23+F23+G23</f>
        <v>0</v>
      </c>
      <c r="I23" s="11"/>
    </row>
    <row r="24" spans="1:9">
      <c r="A24" s="107" t="s">
        <v>115</v>
      </c>
      <c r="B24" s="107"/>
      <c r="C24" s="107"/>
      <c r="D24" s="226" t="s">
        <v>79</v>
      </c>
      <c r="E24" s="147"/>
      <c r="F24" s="147"/>
      <c r="G24" s="147"/>
      <c r="H24" s="237"/>
      <c r="I24" s="11"/>
    </row>
    <row r="25" spans="1:9" ht="19.5" customHeight="1">
      <c r="A25" s="347"/>
      <c r="B25" s="347"/>
      <c r="C25" s="348"/>
      <c r="D25" s="227"/>
      <c r="E25" s="114"/>
      <c r="F25" s="114"/>
      <c r="G25" s="114"/>
      <c r="H25" s="97">
        <f>E25+F25+G25</f>
        <v>0</v>
      </c>
      <c r="I25" s="11"/>
    </row>
    <row r="26" spans="1:9" ht="19.5" customHeight="1">
      <c r="A26" s="347"/>
      <c r="B26" s="347"/>
      <c r="C26" s="348"/>
      <c r="D26" s="227"/>
      <c r="E26" s="114"/>
      <c r="F26" s="114"/>
      <c r="G26" s="114"/>
      <c r="H26" s="97">
        <f>E26+F26+G26</f>
        <v>0</v>
      </c>
      <c r="I26" s="11"/>
    </row>
    <row r="27" spans="1:9" ht="20.100000000000001" customHeight="1">
      <c r="A27" s="347"/>
      <c r="B27" s="347"/>
      <c r="C27" s="348"/>
      <c r="D27" s="227"/>
      <c r="E27" s="114"/>
      <c r="F27" s="114"/>
      <c r="G27" s="114"/>
      <c r="H27" s="97">
        <f>E27+F27+G27</f>
        <v>0</v>
      </c>
      <c r="I27" s="11"/>
    </row>
    <row r="28" spans="1:9" ht="20.100000000000001" customHeight="1">
      <c r="A28" s="347"/>
      <c r="B28" s="347"/>
      <c r="C28" s="348"/>
      <c r="D28" s="227"/>
      <c r="E28" s="114"/>
      <c r="F28" s="114"/>
      <c r="G28" s="114"/>
      <c r="H28" s="97">
        <f>E28+F28+G28</f>
        <v>0</v>
      </c>
      <c r="I28" s="11"/>
    </row>
    <row r="29" spans="1:9" ht="20.100000000000001" customHeight="1">
      <c r="A29" s="347"/>
      <c r="B29" s="347"/>
      <c r="C29" s="348"/>
      <c r="D29" s="227"/>
      <c r="E29" s="114"/>
      <c r="F29" s="114"/>
      <c r="G29" s="114"/>
      <c r="H29" s="98">
        <f>E29+F29+G29</f>
        <v>0</v>
      </c>
      <c r="I29" s="11"/>
    </row>
    <row r="30" spans="1:9" ht="7.8" customHeight="1">
      <c r="A30" s="222"/>
      <c r="B30" s="222"/>
      <c r="C30" s="222"/>
      <c r="D30" s="222"/>
      <c r="E30" s="238"/>
      <c r="F30" s="238"/>
      <c r="G30" s="238"/>
      <c r="H30" s="239"/>
      <c r="I30" s="11"/>
    </row>
    <row r="31" spans="1:9" ht="20.25" customHeight="1">
      <c r="A31" s="347" t="s">
        <v>49</v>
      </c>
      <c r="B31" s="347"/>
      <c r="C31" s="347"/>
      <c r="D31" s="349"/>
      <c r="E31" s="114"/>
      <c r="F31" s="114"/>
      <c r="G31" s="114"/>
      <c r="H31" s="100">
        <f>E31+F31+G31</f>
        <v>0</v>
      </c>
      <c r="I31" s="11"/>
    </row>
    <row r="32" spans="1:9" ht="7.8" customHeight="1">
      <c r="A32" s="222"/>
      <c r="B32" s="222"/>
      <c r="C32" s="222"/>
      <c r="D32" s="222"/>
      <c r="E32" s="238"/>
      <c r="F32" s="238"/>
      <c r="G32" s="238"/>
      <c r="H32" s="239"/>
      <c r="I32" s="11"/>
    </row>
    <row r="33" spans="1:9" ht="15.6">
      <c r="A33" s="309" t="s">
        <v>80</v>
      </c>
      <c r="B33" s="347"/>
      <c r="C33" s="347"/>
      <c r="D33" s="349"/>
      <c r="E33" s="114"/>
      <c r="F33" s="114"/>
      <c r="G33" s="114"/>
      <c r="H33" s="100">
        <f t="shared" ref="H33:H38" si="1">E33+F33+G33</f>
        <v>0</v>
      </c>
      <c r="I33" s="11"/>
    </row>
    <row r="34" spans="1:9" ht="19.5" customHeight="1">
      <c r="A34" s="347"/>
      <c r="B34" s="347"/>
      <c r="C34" s="347"/>
      <c r="D34" s="349"/>
      <c r="E34" s="114"/>
      <c r="F34" s="114"/>
      <c r="G34" s="114"/>
      <c r="H34" s="100">
        <f t="shared" si="1"/>
        <v>0</v>
      </c>
      <c r="I34" s="11"/>
    </row>
    <row r="35" spans="1:9" ht="20.100000000000001" customHeight="1">
      <c r="A35" s="347"/>
      <c r="B35" s="347"/>
      <c r="C35" s="347"/>
      <c r="D35" s="349"/>
      <c r="E35" s="114"/>
      <c r="F35" s="114"/>
      <c r="G35" s="114"/>
      <c r="H35" s="100">
        <f t="shared" si="1"/>
        <v>0</v>
      </c>
      <c r="I35" s="11"/>
    </row>
    <row r="36" spans="1:9" ht="20.100000000000001" customHeight="1">
      <c r="A36" s="347"/>
      <c r="B36" s="347"/>
      <c r="C36" s="347"/>
      <c r="D36" s="349"/>
      <c r="E36" s="114"/>
      <c r="F36" s="114"/>
      <c r="G36" s="114"/>
      <c r="H36" s="100">
        <f t="shared" si="1"/>
        <v>0</v>
      </c>
      <c r="I36" s="11"/>
    </row>
    <row r="37" spans="1:9" ht="20.100000000000001" customHeight="1">
      <c r="A37" s="347"/>
      <c r="B37" s="347"/>
      <c r="C37" s="347"/>
      <c r="D37" s="349"/>
      <c r="E37" s="114"/>
      <c r="F37" s="114"/>
      <c r="G37" s="114"/>
      <c r="H37" s="100">
        <f t="shared" si="1"/>
        <v>0</v>
      </c>
      <c r="I37" s="11"/>
    </row>
    <row r="38" spans="1:9" ht="20.100000000000001" customHeight="1" thickBot="1">
      <c r="A38" s="352"/>
      <c r="B38" s="352"/>
      <c r="C38" s="352"/>
      <c r="D38" s="353"/>
      <c r="E38" s="114"/>
      <c r="F38" s="114"/>
      <c r="G38" s="114"/>
      <c r="H38" s="101">
        <f t="shared" si="1"/>
        <v>0</v>
      </c>
      <c r="I38" s="11"/>
    </row>
    <row r="39" spans="1:9" ht="22.8">
      <c r="A39" s="1"/>
      <c r="B39" s="333" t="s">
        <v>7</v>
      </c>
      <c r="C39" s="333"/>
      <c r="D39" s="334"/>
      <c r="E39" s="229">
        <f>SUM(E23,E25:E29,E31,E33:E38)</f>
        <v>0</v>
      </c>
      <c r="F39" s="229">
        <f>SUM(F23,F25:F29,F31,F33:F38)</f>
        <v>0</v>
      </c>
      <c r="G39" s="229">
        <f>SUM(G23,G25:G29,G31,G33:G38)</f>
        <v>0</v>
      </c>
      <c r="H39" s="99">
        <f>SUM(E39:G39)</f>
        <v>0</v>
      </c>
      <c r="I39" s="11"/>
    </row>
    <row r="40" spans="1:9" ht="23.4" thickBot="1">
      <c r="A40" s="1"/>
      <c r="B40" s="335" t="s">
        <v>107</v>
      </c>
      <c r="C40" s="335"/>
      <c r="D40" s="336"/>
      <c r="E40" s="230"/>
      <c r="F40" s="230"/>
      <c r="G40" s="230"/>
      <c r="H40" s="102">
        <f>SUM(E40:G40)</f>
        <v>0</v>
      </c>
      <c r="I40" s="11"/>
    </row>
    <row r="41" spans="1:9" ht="23.4" customHeight="1" thickBot="1">
      <c r="A41" s="350" t="s">
        <v>109</v>
      </c>
      <c r="B41" s="350"/>
      <c r="C41" s="350"/>
      <c r="D41" s="351"/>
      <c r="E41" s="118">
        <f>SUM(E21+E39+E40)</f>
        <v>0</v>
      </c>
      <c r="F41" s="118">
        <f>SUM(F21+F39+F40)</f>
        <v>0</v>
      </c>
      <c r="G41" s="118">
        <f>SUM(G21+G39+G40)</f>
        <v>0</v>
      </c>
      <c r="H41" s="148">
        <f>SUM(E41:G41)</f>
        <v>0</v>
      </c>
      <c r="I41" s="11"/>
    </row>
    <row r="42" spans="1:9" ht="15.6" thickTop="1">
      <c r="A42" t="s">
        <v>116</v>
      </c>
      <c r="D42" s="13"/>
      <c r="H42" s="13"/>
    </row>
    <row r="43" spans="1:9">
      <c r="H43" s="13"/>
    </row>
    <row r="44" spans="1:9">
      <c r="H44" s="13"/>
    </row>
  </sheetData>
  <sheetProtection password="84DF" sheet="1" objects="1" scenarios="1" formatCells="0" formatColumns="0" formatRows="0"/>
  <mergeCells count="27">
    <mergeCell ref="A34:D34"/>
    <mergeCell ref="A41:D41"/>
    <mergeCell ref="A35:D35"/>
    <mergeCell ref="A37:D37"/>
    <mergeCell ref="A38:D38"/>
    <mergeCell ref="A36:D36"/>
    <mergeCell ref="A26:C26"/>
    <mergeCell ref="A27:C27"/>
    <mergeCell ref="A28:C28"/>
    <mergeCell ref="A29:C29"/>
    <mergeCell ref="B33:D33"/>
    <mergeCell ref="A6:G6"/>
    <mergeCell ref="B39:D39"/>
    <mergeCell ref="B40:D40"/>
    <mergeCell ref="C19:D19"/>
    <mergeCell ref="C20:D20"/>
    <mergeCell ref="C21:D21"/>
    <mergeCell ref="A11:B11"/>
    <mergeCell ref="A12:B12"/>
    <mergeCell ref="A13:B13"/>
    <mergeCell ref="A14:B14"/>
    <mergeCell ref="A15:B15"/>
    <mergeCell ref="A16:B16"/>
    <mergeCell ref="A17:B17"/>
    <mergeCell ref="A18:B18"/>
    <mergeCell ref="A25:C25"/>
    <mergeCell ref="A31:D31"/>
  </mergeCells>
  <phoneticPr fontId="0" type="noConversion"/>
  <pageMargins left="0.75" right="0.25" top="0.25" bottom="0.22" header="0.5" footer="0.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view="pageBreakPreview" zoomScale="75" zoomScaleNormal="100" zoomScaleSheetLayoutView="75" workbookViewId="0">
      <selection activeCell="F8" sqref="F8"/>
    </sheetView>
  </sheetViews>
  <sheetFormatPr defaultColWidth="11.453125" defaultRowHeight="15"/>
  <cols>
    <col min="1" max="1" width="32.6328125" customWidth="1"/>
    <col min="2" max="2" width="17.1796875" customWidth="1"/>
    <col min="3" max="4" width="15.7265625" customWidth="1"/>
    <col min="5" max="5" width="17.7265625" customWidth="1"/>
    <col min="6" max="8" width="17.36328125" customWidth="1"/>
  </cols>
  <sheetData>
    <row r="1" spans="1:44" s="29" customFormat="1" ht="15" customHeight="1">
      <c r="A1" s="23" t="str">
        <f>'HICAP Budget Summary'!A1</f>
        <v>State of California</v>
      </c>
      <c r="B1" s="28"/>
      <c r="F1" s="10"/>
      <c r="G1" s="68"/>
      <c r="H1" s="301" t="str">
        <f>'HICAP Budget Summary'!H1</f>
        <v>EXHIBIT B</v>
      </c>
    </row>
    <row r="2" spans="1:44" s="29" customFormat="1" ht="15" customHeight="1">
      <c r="A2" s="23" t="str">
        <f>'HICAP Budget Summary'!A2</f>
        <v>Department of Aging</v>
      </c>
      <c r="B2" s="28"/>
      <c r="F2" s="10"/>
      <c r="G2" s="15"/>
      <c r="H2" s="31"/>
    </row>
    <row r="3" spans="1:44" s="29" customFormat="1" ht="15.75" customHeight="1">
      <c r="A3" s="23" t="str">
        <f>'HICAP Budget Summary'!A3</f>
        <v>Health Insurance Counseling and Advocacy Program (HICAP) Budget</v>
      </c>
      <c r="B3" s="28"/>
      <c r="D3" s="88"/>
      <c r="F3" s="30"/>
      <c r="G3" s="30"/>
      <c r="H3" s="31"/>
    </row>
    <row r="4" spans="1:44" s="29" customFormat="1" ht="13.2">
      <c r="A4" s="23" t="str">
        <f>'HICAP Budget Summary'!A4</f>
        <v>CDA 229 (rev 10/2016)</v>
      </c>
      <c r="B4" s="10" t="s">
        <v>102</v>
      </c>
      <c r="H4" s="31"/>
    </row>
    <row r="5" spans="1:44">
      <c r="H5" s="13"/>
    </row>
    <row r="6" spans="1:44" ht="27.75" customHeight="1">
      <c r="A6" s="327" t="s">
        <v>106</v>
      </c>
      <c r="B6" s="327"/>
      <c r="C6" s="327"/>
      <c r="D6" s="327"/>
      <c r="E6" s="327"/>
      <c r="F6" s="327"/>
      <c r="G6" s="327"/>
      <c r="H6" s="1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4" customHeight="1" thickBot="1">
      <c r="A7" s="12"/>
      <c r="B7" s="12"/>
      <c r="C7" s="221" t="str">
        <f>'HICAP Budget Summary'!D6</f>
        <v>CONTRACT NO:</v>
      </c>
      <c r="D7" s="287" t="str">
        <f>'HICAP Budget Summary'!E6</f>
        <v>HI XXXX-XX</v>
      </c>
      <c r="E7" s="12"/>
      <c r="F7" s="12"/>
      <c r="G7" s="12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44" ht="16.2" thickTop="1" thickBot="1">
      <c r="A8" s="158" t="str">
        <f>'HICAP Budget Summary'!A7</f>
        <v>BUDGET PERIOD: 7/1/20XX - 6/30/20XX</v>
      </c>
      <c r="B8" s="159"/>
      <c r="C8" s="160" t="str">
        <f>'HICAP Budget Summary'!B7</f>
        <v>[ ]  ORIGINAL    [ ]  REVISION #</v>
      </c>
      <c r="D8" s="161"/>
      <c r="E8" s="280" t="str">
        <f>'HICAP Budget Summary'!E7</f>
        <v>SUBMISSION DATE:</v>
      </c>
      <c r="F8" s="281">
        <f>'HICAP Budget Summary'!F7</f>
        <v>42491</v>
      </c>
      <c r="G8" s="298"/>
      <c r="H8" s="159" t="str">
        <f>'HICAP Budget Summary'!H7</f>
        <v>PSA No: XX</v>
      </c>
      <c r="I8" s="13"/>
    </row>
    <row r="9" spans="1:44" ht="17.399999999999999">
      <c r="A9" s="6" t="s">
        <v>29</v>
      </c>
      <c r="B9" s="3"/>
      <c r="C9" s="175" t="s">
        <v>50</v>
      </c>
      <c r="D9" s="16" t="s">
        <v>61</v>
      </c>
      <c r="E9" s="91" t="s">
        <v>67</v>
      </c>
      <c r="F9" s="91" t="s">
        <v>68</v>
      </c>
      <c r="G9" s="91" t="s">
        <v>78</v>
      </c>
      <c r="H9" s="299"/>
      <c r="I9" s="11"/>
    </row>
    <row r="10" spans="1:44" ht="18" thickBot="1">
      <c r="A10" s="8" t="s">
        <v>5</v>
      </c>
      <c r="B10" s="8"/>
      <c r="C10" s="149" t="s">
        <v>51</v>
      </c>
      <c r="D10" s="18" t="s">
        <v>60</v>
      </c>
      <c r="E10" s="18" t="s">
        <v>59</v>
      </c>
      <c r="F10" s="18" t="s">
        <v>59</v>
      </c>
      <c r="G10" s="18" t="s">
        <v>59</v>
      </c>
      <c r="H10" s="300" t="s">
        <v>26</v>
      </c>
      <c r="I10" s="11"/>
    </row>
    <row r="11" spans="1:44" ht="19.5" customHeight="1">
      <c r="A11" s="341"/>
      <c r="B11" s="342"/>
      <c r="C11" s="119"/>
      <c r="D11" s="223"/>
      <c r="E11" s="119"/>
      <c r="F11" s="119"/>
      <c r="G11" s="119"/>
      <c r="H11" s="92">
        <f>E11+F11+G11</f>
        <v>0</v>
      </c>
      <c r="I11" s="11"/>
    </row>
    <row r="12" spans="1:44" ht="20.100000000000001" customHeight="1">
      <c r="A12" s="343"/>
      <c r="B12" s="344"/>
      <c r="C12" s="120"/>
      <c r="D12" s="224"/>
      <c r="E12" s="120"/>
      <c r="F12" s="120"/>
      <c r="G12" s="120"/>
      <c r="H12" s="93">
        <f t="shared" ref="H12:H18" si="0">E12+F12+G12</f>
        <v>0</v>
      </c>
      <c r="I12" s="11"/>
    </row>
    <row r="13" spans="1:44" ht="20.100000000000001" customHeight="1">
      <c r="A13" s="343"/>
      <c r="B13" s="344"/>
      <c r="C13" s="120"/>
      <c r="D13" s="224"/>
      <c r="E13" s="120"/>
      <c r="F13" s="120"/>
      <c r="G13" s="120"/>
      <c r="H13" s="93">
        <f t="shared" si="0"/>
        <v>0</v>
      </c>
      <c r="I13" s="11"/>
    </row>
    <row r="14" spans="1:44" ht="20.100000000000001" customHeight="1">
      <c r="A14" s="343"/>
      <c r="B14" s="344"/>
      <c r="C14" s="120"/>
      <c r="D14" s="224"/>
      <c r="E14" s="120"/>
      <c r="F14" s="120"/>
      <c r="G14" s="120"/>
      <c r="H14" s="93">
        <f t="shared" si="0"/>
        <v>0</v>
      </c>
      <c r="I14" s="11"/>
    </row>
    <row r="15" spans="1:44" ht="20.100000000000001" customHeight="1">
      <c r="A15" s="343"/>
      <c r="B15" s="344"/>
      <c r="C15" s="120"/>
      <c r="D15" s="224"/>
      <c r="E15" s="120"/>
      <c r="F15" s="120"/>
      <c r="G15" s="120"/>
      <c r="H15" s="93">
        <f t="shared" si="0"/>
        <v>0</v>
      </c>
      <c r="I15" s="11"/>
    </row>
    <row r="16" spans="1:44" ht="20.100000000000001" customHeight="1">
      <c r="A16" s="343"/>
      <c r="B16" s="344"/>
      <c r="C16" s="120"/>
      <c r="D16" s="224"/>
      <c r="E16" s="120"/>
      <c r="F16" s="120"/>
      <c r="G16" s="120"/>
      <c r="H16" s="93">
        <f t="shared" si="0"/>
        <v>0</v>
      </c>
      <c r="I16" s="11"/>
    </row>
    <row r="17" spans="1:9" ht="20.100000000000001" customHeight="1">
      <c r="A17" s="343"/>
      <c r="B17" s="344"/>
      <c r="C17" s="120"/>
      <c r="D17" s="224"/>
      <c r="E17" s="120"/>
      <c r="F17" s="120"/>
      <c r="G17" s="120"/>
      <c r="H17" s="93">
        <f t="shared" si="0"/>
        <v>0</v>
      </c>
      <c r="I17" s="11"/>
    </row>
    <row r="18" spans="1:9" ht="20.100000000000001" customHeight="1" thickBot="1">
      <c r="A18" s="345"/>
      <c r="B18" s="346"/>
      <c r="C18" s="307"/>
      <c r="D18" s="308"/>
      <c r="E18" s="307"/>
      <c r="F18" s="307"/>
      <c r="G18" s="307"/>
      <c r="H18" s="94">
        <f t="shared" si="0"/>
        <v>0</v>
      </c>
      <c r="I18" s="11"/>
    </row>
    <row r="19" spans="1:9" ht="22.8">
      <c r="A19" s="1"/>
      <c r="B19" s="1"/>
      <c r="C19" s="333" t="s">
        <v>6</v>
      </c>
      <c r="D19" s="337"/>
      <c r="E19" s="305">
        <f>SUM(E11:E18)</f>
        <v>0</v>
      </c>
      <c r="F19" s="306">
        <f>SUM(F11:F18)</f>
        <v>0</v>
      </c>
      <c r="G19" s="306">
        <f>SUM(G11:G18)</f>
        <v>0</v>
      </c>
      <c r="H19" s="95">
        <f>SUM(H11:H18)</f>
        <v>0</v>
      </c>
      <c r="I19" s="11"/>
    </row>
    <row r="20" spans="1:9" ht="22.8">
      <c r="A20" s="7"/>
      <c r="B20" s="3"/>
      <c r="C20" s="338" t="s">
        <v>17</v>
      </c>
      <c r="D20" s="337"/>
      <c r="E20" s="124"/>
      <c r="F20" s="125"/>
      <c r="G20" s="125"/>
      <c r="H20" s="289">
        <f>E20+F20+G20</f>
        <v>0</v>
      </c>
      <c r="I20" s="11"/>
    </row>
    <row r="21" spans="1:9" ht="23.4" thickBot="1">
      <c r="A21" s="19"/>
      <c r="B21" s="8"/>
      <c r="C21" s="339" t="s">
        <v>30</v>
      </c>
      <c r="D21" s="340"/>
      <c r="E21" s="126">
        <f>SUM(E19:E20)</f>
        <v>0</v>
      </c>
      <c r="F21" s="127">
        <f>SUM(F19:F20)</f>
        <v>0</v>
      </c>
      <c r="G21" s="127">
        <f>SUM(G19:G20)</f>
        <v>0</v>
      </c>
      <c r="H21" s="94">
        <f>SUM(H19:H20)</f>
        <v>0</v>
      </c>
      <c r="I21" s="11"/>
    </row>
    <row r="22" spans="1:9" ht="18" thickBot="1">
      <c r="A22" s="26" t="s">
        <v>8</v>
      </c>
      <c r="B22" s="26"/>
      <c r="C22" s="27"/>
      <c r="D22" s="37"/>
      <c r="E22" s="91" t="s">
        <v>67</v>
      </c>
      <c r="F22" s="91" t="s">
        <v>68</v>
      </c>
      <c r="G22" s="90" t="s">
        <v>78</v>
      </c>
      <c r="H22" s="48" t="s">
        <v>26</v>
      </c>
      <c r="I22" s="11"/>
    </row>
    <row r="23" spans="1:9" ht="20.25" customHeight="1">
      <c r="A23" s="104" t="s">
        <v>98</v>
      </c>
      <c r="B23" s="105"/>
      <c r="C23" s="65" t="s">
        <v>64</v>
      </c>
      <c r="D23" s="106"/>
      <c r="E23" s="297"/>
      <c r="F23" s="297"/>
      <c r="G23" s="297"/>
      <c r="H23" s="96">
        <f>E23+F23+G23</f>
        <v>0</v>
      </c>
      <c r="I23" s="11"/>
    </row>
    <row r="24" spans="1:9">
      <c r="A24" s="107" t="s">
        <v>115</v>
      </c>
      <c r="B24" s="107"/>
      <c r="C24" s="107"/>
      <c r="D24" s="226" t="s">
        <v>79</v>
      </c>
      <c r="E24" s="147"/>
      <c r="F24" s="147"/>
      <c r="G24" s="147"/>
      <c r="H24" s="108"/>
      <c r="I24" s="11"/>
    </row>
    <row r="25" spans="1:9" ht="19.5" customHeight="1">
      <c r="A25" s="347"/>
      <c r="B25" s="347"/>
      <c r="C25" s="348"/>
      <c r="D25" s="227"/>
      <c r="E25" s="114"/>
      <c r="F25" s="114"/>
      <c r="G25" s="114"/>
      <c r="H25" s="97">
        <f t="shared" ref="H25:H29" si="1">E25+F25+G25</f>
        <v>0</v>
      </c>
      <c r="I25" s="11"/>
    </row>
    <row r="26" spans="1:9" ht="19.5" customHeight="1">
      <c r="A26" s="347"/>
      <c r="B26" s="347"/>
      <c r="C26" s="348"/>
      <c r="D26" s="227"/>
      <c r="E26" s="114"/>
      <c r="F26" s="114"/>
      <c r="G26" s="114"/>
      <c r="H26" s="97">
        <f t="shared" si="1"/>
        <v>0</v>
      </c>
      <c r="I26" s="11"/>
    </row>
    <row r="27" spans="1:9" ht="20.100000000000001" customHeight="1">
      <c r="A27" s="347"/>
      <c r="B27" s="347"/>
      <c r="C27" s="348"/>
      <c r="D27" s="227"/>
      <c r="E27" s="114"/>
      <c r="F27" s="114"/>
      <c r="G27" s="114"/>
      <c r="H27" s="97">
        <f t="shared" si="1"/>
        <v>0</v>
      </c>
      <c r="I27" s="11"/>
    </row>
    <row r="28" spans="1:9" ht="20.100000000000001" customHeight="1">
      <c r="A28" s="347"/>
      <c r="B28" s="347"/>
      <c r="C28" s="348"/>
      <c r="D28" s="227"/>
      <c r="E28" s="114"/>
      <c r="F28" s="114"/>
      <c r="G28" s="114"/>
      <c r="H28" s="97">
        <f t="shared" si="1"/>
        <v>0</v>
      </c>
      <c r="I28" s="11"/>
    </row>
    <row r="29" spans="1:9" ht="20.100000000000001" customHeight="1">
      <c r="A29" s="347"/>
      <c r="B29" s="347"/>
      <c r="C29" s="348"/>
      <c r="D29" s="228"/>
      <c r="E29" s="115"/>
      <c r="F29" s="115"/>
      <c r="G29" s="115"/>
      <c r="H29" s="98">
        <f t="shared" si="1"/>
        <v>0</v>
      </c>
      <c r="I29" s="11"/>
    </row>
    <row r="30" spans="1:9" ht="7.8" customHeight="1">
      <c r="A30" s="222"/>
      <c r="B30" s="222"/>
      <c r="C30" s="222"/>
      <c r="D30" s="222"/>
      <c r="E30" s="116"/>
      <c r="F30" s="116"/>
      <c r="G30" s="238"/>
      <c r="H30" s="52"/>
      <c r="I30" s="11"/>
    </row>
    <row r="31" spans="1:9" ht="20.25" customHeight="1">
      <c r="A31" s="347" t="s">
        <v>49</v>
      </c>
      <c r="B31" s="347"/>
      <c r="C31" s="347"/>
      <c r="D31" s="349"/>
      <c r="E31" s="114"/>
      <c r="F31" s="114"/>
      <c r="G31" s="114"/>
      <c r="H31" s="100">
        <f>E31+F31+G31</f>
        <v>0</v>
      </c>
      <c r="I31" s="11"/>
    </row>
    <row r="32" spans="1:9" ht="7.8" customHeight="1">
      <c r="A32" s="222"/>
      <c r="B32" s="222"/>
      <c r="C32" s="222"/>
      <c r="D32" s="222"/>
      <c r="E32" s="116"/>
      <c r="F32" s="116"/>
      <c r="G32" s="238"/>
      <c r="H32" s="52"/>
      <c r="I32" s="11"/>
    </row>
    <row r="33" spans="1:9" ht="15.6">
      <c r="A33" s="309" t="s">
        <v>15</v>
      </c>
      <c r="B33" s="347"/>
      <c r="C33" s="347"/>
      <c r="D33" s="349"/>
      <c r="E33" s="114"/>
      <c r="F33" s="114"/>
      <c r="G33" s="114"/>
      <c r="H33" s="100">
        <f t="shared" ref="H33:H38" si="2">E33+F33+G33</f>
        <v>0</v>
      </c>
      <c r="I33" s="11"/>
    </row>
    <row r="34" spans="1:9" ht="19.5" customHeight="1">
      <c r="A34" s="347"/>
      <c r="B34" s="347"/>
      <c r="C34" s="347"/>
      <c r="D34" s="349"/>
      <c r="E34" s="114"/>
      <c r="F34" s="114"/>
      <c r="G34" s="114"/>
      <c r="H34" s="100">
        <f t="shared" si="2"/>
        <v>0</v>
      </c>
      <c r="I34" s="11"/>
    </row>
    <row r="35" spans="1:9" ht="20.100000000000001" customHeight="1">
      <c r="A35" s="347"/>
      <c r="B35" s="347"/>
      <c r="C35" s="347"/>
      <c r="D35" s="349"/>
      <c r="E35" s="114"/>
      <c r="F35" s="114"/>
      <c r="G35" s="114"/>
      <c r="H35" s="100">
        <f t="shared" si="2"/>
        <v>0</v>
      </c>
      <c r="I35" s="11"/>
    </row>
    <row r="36" spans="1:9" ht="20.100000000000001" customHeight="1">
      <c r="A36" s="347"/>
      <c r="B36" s="347"/>
      <c r="C36" s="347"/>
      <c r="D36" s="349"/>
      <c r="E36" s="114"/>
      <c r="F36" s="114"/>
      <c r="G36" s="114"/>
      <c r="H36" s="100">
        <f t="shared" si="2"/>
        <v>0</v>
      </c>
      <c r="I36" s="11"/>
    </row>
    <row r="37" spans="1:9" ht="20.100000000000001" customHeight="1">
      <c r="A37" s="347"/>
      <c r="B37" s="347"/>
      <c r="C37" s="347"/>
      <c r="D37" s="349"/>
      <c r="E37" s="114"/>
      <c r="F37" s="114"/>
      <c r="G37" s="114"/>
      <c r="H37" s="100">
        <f t="shared" si="2"/>
        <v>0</v>
      </c>
      <c r="I37" s="11"/>
    </row>
    <row r="38" spans="1:9" ht="20.100000000000001" customHeight="1" thickBot="1">
      <c r="A38" s="352"/>
      <c r="B38" s="352"/>
      <c r="C38" s="352"/>
      <c r="D38" s="353"/>
      <c r="E38" s="117"/>
      <c r="F38" s="117"/>
      <c r="G38" s="117"/>
      <c r="H38" s="101">
        <f t="shared" si="2"/>
        <v>0</v>
      </c>
      <c r="I38" s="11"/>
    </row>
    <row r="39" spans="1:9" ht="22.8">
      <c r="A39" s="1"/>
      <c r="B39" s="356" t="s">
        <v>7</v>
      </c>
      <c r="C39" s="356"/>
      <c r="D39" s="357"/>
      <c r="E39" s="229">
        <f>SUM(E23,E25:E29,E31,E33:E38)</f>
        <v>0</v>
      </c>
      <c r="F39" s="229">
        <f>SUM(F23,F25:F29,F31,F33:F38)</f>
        <v>0</v>
      </c>
      <c r="G39" s="229">
        <f>SUM(G23,G25:G29,G31,G33:G38)</f>
        <v>0</v>
      </c>
      <c r="H39" s="99">
        <f>SUM(E39:G39)</f>
        <v>0</v>
      </c>
      <c r="I39" s="11"/>
    </row>
    <row r="40" spans="1:9" ht="23.4" thickBot="1">
      <c r="A40" s="1"/>
      <c r="B40" s="335" t="s">
        <v>107</v>
      </c>
      <c r="C40" s="335"/>
      <c r="D40" s="336"/>
      <c r="E40" s="230"/>
      <c r="F40" s="230"/>
      <c r="G40" s="230"/>
      <c r="H40" s="102">
        <f>SUM(E40:G40)</f>
        <v>0</v>
      </c>
      <c r="I40" s="11"/>
    </row>
    <row r="41" spans="1:9" ht="23.4" thickBot="1">
      <c r="A41" s="103"/>
      <c r="B41" s="354" t="s">
        <v>111</v>
      </c>
      <c r="C41" s="354"/>
      <c r="D41" s="355"/>
      <c r="E41" s="118">
        <f>SUM(E21+E39+E40)</f>
        <v>0</v>
      </c>
      <c r="F41" s="118">
        <f>SUM(F21+F39+F40)</f>
        <v>0</v>
      </c>
      <c r="G41" s="118">
        <f>SUM(G21+G39+G40)</f>
        <v>0</v>
      </c>
      <c r="H41" s="148">
        <f>SUM(E41:G41)</f>
        <v>0</v>
      </c>
      <c r="I41" s="11"/>
    </row>
    <row r="42" spans="1:9" ht="15.6" thickTop="1">
      <c r="A42" t="s">
        <v>116</v>
      </c>
      <c r="I42" s="11"/>
    </row>
    <row r="43" spans="1:9" ht="25.2" customHeight="1">
      <c r="I43" s="11"/>
    </row>
  </sheetData>
  <sheetProtection password="84DF" sheet="1" objects="1" scenarios="1" formatCells="0" formatColumns="0" formatRows="0"/>
  <mergeCells count="27">
    <mergeCell ref="A6:G6"/>
    <mergeCell ref="C19:D19"/>
    <mergeCell ref="C20:D20"/>
    <mergeCell ref="C21:D21"/>
    <mergeCell ref="B39:D39"/>
    <mergeCell ref="A26:C26"/>
    <mergeCell ref="A27:C27"/>
    <mergeCell ref="A28:C28"/>
    <mergeCell ref="A29:C29"/>
    <mergeCell ref="A31:D31"/>
    <mergeCell ref="A34:D34"/>
    <mergeCell ref="A35:D35"/>
    <mergeCell ref="A36:D36"/>
    <mergeCell ref="A37:D37"/>
    <mergeCell ref="A38:D38"/>
    <mergeCell ref="B33:D33"/>
    <mergeCell ref="B41:D41"/>
    <mergeCell ref="A11:B11"/>
    <mergeCell ref="A12:B12"/>
    <mergeCell ref="A13:B13"/>
    <mergeCell ref="A14:B14"/>
    <mergeCell ref="A15:B15"/>
    <mergeCell ref="A16:B16"/>
    <mergeCell ref="A17:B17"/>
    <mergeCell ref="A18:B18"/>
    <mergeCell ref="A25:C25"/>
    <mergeCell ref="B40:D40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44"/>
  <sheetViews>
    <sheetView view="pageBreakPreview" topLeftCell="A4" zoomScale="75" zoomScaleNormal="75" zoomScaleSheetLayoutView="75" workbookViewId="0">
      <selection activeCell="F8" sqref="F8"/>
    </sheetView>
  </sheetViews>
  <sheetFormatPr defaultColWidth="11.453125" defaultRowHeight="15"/>
  <cols>
    <col min="1" max="1" width="32.6328125" customWidth="1"/>
    <col min="2" max="2" width="14" customWidth="1"/>
    <col min="3" max="4" width="15.7265625" customWidth="1"/>
    <col min="5" max="8" width="17.26953125" customWidth="1"/>
  </cols>
  <sheetData>
    <row r="1" spans="1:44" s="29" customFormat="1" ht="15" customHeight="1">
      <c r="A1" s="23" t="str">
        <f>'HICAP Budget Summary'!A1</f>
        <v>State of California</v>
      </c>
      <c r="B1" s="28"/>
      <c r="F1" s="10"/>
      <c r="G1" s="68"/>
      <c r="H1" s="301" t="str">
        <f>'HICAP Budget Summary'!H1</f>
        <v>EXHIBIT B</v>
      </c>
    </row>
    <row r="2" spans="1:44" s="29" customFormat="1" ht="15" customHeight="1">
      <c r="A2" s="23" t="str">
        <f>'HICAP Budget Summary'!A2</f>
        <v>Department of Aging</v>
      </c>
      <c r="B2" s="28"/>
      <c r="F2" s="10"/>
      <c r="G2" s="15"/>
      <c r="H2" s="31"/>
    </row>
    <row r="3" spans="1:44" s="29" customFormat="1" ht="15.75" customHeight="1">
      <c r="A3" s="23" t="str">
        <f>'HICAP Budget Summary'!A3</f>
        <v>Health Insurance Counseling and Advocacy Program (HICAP) Budget</v>
      </c>
      <c r="B3" s="28"/>
      <c r="D3" s="88"/>
      <c r="F3" s="30"/>
      <c r="G3" s="30"/>
      <c r="H3" s="31"/>
    </row>
    <row r="4" spans="1:44" s="29" customFormat="1" ht="13.2">
      <c r="A4" s="23" t="str">
        <f>'HICAP Budget Summary'!A4</f>
        <v>CDA 229 (rev 10/2016)</v>
      </c>
      <c r="B4" s="10" t="s">
        <v>95</v>
      </c>
      <c r="H4" s="31"/>
    </row>
    <row r="5" spans="1:44">
      <c r="H5" s="13"/>
    </row>
    <row r="6" spans="1:44" ht="27.75" customHeight="1">
      <c r="A6" s="327" t="s">
        <v>113</v>
      </c>
      <c r="B6" s="327"/>
      <c r="C6" s="327"/>
      <c r="D6" s="327"/>
      <c r="E6" s="327"/>
      <c r="F6" s="327"/>
      <c r="G6" s="327"/>
      <c r="H6" s="1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4" customHeight="1" thickBot="1">
      <c r="A7" s="12"/>
      <c r="B7" s="12"/>
      <c r="C7" s="221" t="str">
        <f>'HICAP Budget Summary'!D6</f>
        <v>CONTRACT NO:</v>
      </c>
      <c r="D7" s="287" t="str">
        <f>'HICAP Budget Summary'!E6</f>
        <v>HI XXXX-XX</v>
      </c>
      <c r="E7" s="12"/>
      <c r="F7" s="12"/>
      <c r="G7" s="12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44" ht="16.2" thickTop="1" thickBot="1">
      <c r="A8" s="158" t="str">
        <f>'HICAP Budget Summary'!A7</f>
        <v>BUDGET PERIOD: 7/1/20XX - 6/30/20XX</v>
      </c>
      <c r="B8" s="159"/>
      <c r="C8" s="160" t="str">
        <f>'HICAP Budget Summary'!B7</f>
        <v>[ ]  ORIGINAL    [ ]  REVISION #</v>
      </c>
      <c r="D8" s="161"/>
      <c r="E8" s="158" t="str">
        <f>'HICAP Budget Summary'!E7</f>
        <v>SUBMISSION DATE:</v>
      </c>
      <c r="F8" s="281">
        <f>'HICAP Budget Summary'!F7</f>
        <v>42491</v>
      </c>
      <c r="G8" s="296"/>
      <c r="H8" s="159" t="str">
        <f>+'HICAP Budget Summary'!H7</f>
        <v>PSA No: XX</v>
      </c>
      <c r="I8" s="13"/>
    </row>
    <row r="9" spans="1:44" ht="17.399999999999999">
      <c r="A9" s="6" t="s">
        <v>29</v>
      </c>
      <c r="B9" s="3"/>
      <c r="C9" s="175" t="s">
        <v>50</v>
      </c>
      <c r="D9" s="16" t="s">
        <v>61</v>
      </c>
      <c r="E9" s="91" t="s">
        <v>57</v>
      </c>
      <c r="F9" s="91" t="s">
        <v>58</v>
      </c>
      <c r="G9" s="91" t="s">
        <v>78</v>
      </c>
      <c r="H9" s="299"/>
      <c r="I9" s="11"/>
    </row>
    <row r="10" spans="1:44" ht="18" thickBot="1">
      <c r="A10" s="8" t="s">
        <v>5</v>
      </c>
      <c r="B10" s="8"/>
      <c r="C10" s="149" t="s">
        <v>51</v>
      </c>
      <c r="D10" s="18" t="s">
        <v>60</v>
      </c>
      <c r="E10" s="18" t="s">
        <v>59</v>
      </c>
      <c r="F10" s="18" t="s">
        <v>59</v>
      </c>
      <c r="G10" s="18" t="s">
        <v>59</v>
      </c>
      <c r="H10" s="300" t="s">
        <v>26</v>
      </c>
      <c r="I10" s="11"/>
    </row>
    <row r="11" spans="1:44" ht="19.5" customHeight="1">
      <c r="A11" s="360"/>
      <c r="B11" s="361"/>
      <c r="C11" s="310"/>
      <c r="D11" s="311"/>
      <c r="E11" s="310"/>
      <c r="F11" s="310"/>
      <c r="G11" s="310"/>
      <c r="H11" s="92">
        <f>E11+F11+G11</f>
        <v>0</v>
      </c>
      <c r="I11" s="11"/>
    </row>
    <row r="12" spans="1:44" ht="20.100000000000001" customHeight="1">
      <c r="A12" s="343"/>
      <c r="B12" s="344"/>
      <c r="C12" s="120"/>
      <c r="D12" s="224"/>
      <c r="E12" s="120"/>
      <c r="F12" s="120"/>
      <c r="G12" s="120"/>
      <c r="H12" s="93">
        <f t="shared" ref="H12:H18" si="0">E12+F12+G12</f>
        <v>0</v>
      </c>
      <c r="I12" s="11"/>
    </row>
    <row r="13" spans="1:44" ht="20.100000000000001" customHeight="1">
      <c r="A13" s="343"/>
      <c r="B13" s="344"/>
      <c r="C13" s="120"/>
      <c r="D13" s="224"/>
      <c r="E13" s="120"/>
      <c r="F13" s="120"/>
      <c r="G13" s="120"/>
      <c r="H13" s="93">
        <f t="shared" si="0"/>
        <v>0</v>
      </c>
      <c r="I13" s="11"/>
    </row>
    <row r="14" spans="1:44" ht="20.100000000000001" customHeight="1">
      <c r="A14" s="343"/>
      <c r="B14" s="344"/>
      <c r="C14" s="120"/>
      <c r="D14" s="224"/>
      <c r="E14" s="120"/>
      <c r="F14" s="120"/>
      <c r="G14" s="120"/>
      <c r="H14" s="93">
        <f t="shared" si="0"/>
        <v>0</v>
      </c>
      <c r="I14" s="11"/>
    </row>
    <row r="15" spans="1:44" ht="20.100000000000001" customHeight="1">
      <c r="A15" s="343"/>
      <c r="B15" s="344"/>
      <c r="C15" s="120"/>
      <c r="D15" s="224"/>
      <c r="E15" s="120"/>
      <c r="F15" s="120"/>
      <c r="G15" s="120"/>
      <c r="H15" s="93">
        <f t="shared" si="0"/>
        <v>0</v>
      </c>
      <c r="I15" s="11"/>
    </row>
    <row r="16" spans="1:44" ht="20.100000000000001" customHeight="1">
      <c r="A16" s="343"/>
      <c r="B16" s="344"/>
      <c r="C16" s="120"/>
      <c r="D16" s="224"/>
      <c r="E16" s="120"/>
      <c r="F16" s="120"/>
      <c r="G16" s="120"/>
      <c r="H16" s="93">
        <f t="shared" si="0"/>
        <v>0</v>
      </c>
      <c r="I16" s="11"/>
    </row>
    <row r="17" spans="1:9" ht="20.100000000000001" customHeight="1">
      <c r="A17" s="343"/>
      <c r="B17" s="344"/>
      <c r="C17" s="120"/>
      <c r="D17" s="224"/>
      <c r="E17" s="120"/>
      <c r="F17" s="120"/>
      <c r="G17" s="120"/>
      <c r="H17" s="93">
        <f t="shared" si="0"/>
        <v>0</v>
      </c>
      <c r="I17" s="11"/>
    </row>
    <row r="18" spans="1:9" ht="20.100000000000001" customHeight="1" thickBot="1">
      <c r="A18" s="345"/>
      <c r="B18" s="346"/>
      <c r="C18" s="121"/>
      <c r="D18" s="225"/>
      <c r="E18" s="121"/>
      <c r="F18" s="121"/>
      <c r="G18" s="121"/>
      <c r="H18" s="94">
        <f t="shared" si="0"/>
        <v>0</v>
      </c>
      <c r="I18" s="11"/>
    </row>
    <row r="19" spans="1:9" ht="22.8">
      <c r="A19" s="1"/>
      <c r="B19" s="1"/>
      <c r="C19" s="358" t="s">
        <v>6</v>
      </c>
      <c r="D19" s="359"/>
      <c r="E19" s="122">
        <f>SUM(E11:E18)</f>
        <v>0</v>
      </c>
      <c r="F19" s="123">
        <f>SUM(F11:F18)</f>
        <v>0</v>
      </c>
      <c r="G19" s="123">
        <f>SUM(G11:G18)</f>
        <v>0</v>
      </c>
      <c r="H19" s="95">
        <f>SUM(H11:H18)</f>
        <v>0</v>
      </c>
      <c r="I19" s="11"/>
    </row>
    <row r="20" spans="1:9" ht="22.8">
      <c r="A20" s="7"/>
      <c r="B20" s="3"/>
      <c r="C20" s="338" t="s">
        <v>17</v>
      </c>
      <c r="D20" s="337"/>
      <c r="E20" s="124"/>
      <c r="F20" s="125"/>
      <c r="G20" s="125"/>
      <c r="H20" s="289">
        <f>SUM(E20:G20)</f>
        <v>0</v>
      </c>
      <c r="I20" s="11"/>
    </row>
    <row r="21" spans="1:9" ht="23.4" thickBot="1">
      <c r="A21" s="19"/>
      <c r="B21" s="8"/>
      <c r="C21" s="339" t="s">
        <v>30</v>
      </c>
      <c r="D21" s="340"/>
      <c r="E21" s="126">
        <f>SUM(E19:E20)</f>
        <v>0</v>
      </c>
      <c r="F21" s="127">
        <f>SUM(F19:F20)</f>
        <v>0</v>
      </c>
      <c r="G21" s="127">
        <f>SUM(G19:G20)</f>
        <v>0</v>
      </c>
      <c r="H21" s="94">
        <f>SUM(H19:H20)</f>
        <v>0</v>
      </c>
      <c r="I21" s="11"/>
    </row>
    <row r="22" spans="1:9" ht="18" thickBot="1">
      <c r="A22" s="26" t="s">
        <v>8</v>
      </c>
      <c r="B22" s="26"/>
      <c r="C22" s="27"/>
      <c r="D22" s="37"/>
      <c r="E22" s="89" t="s">
        <v>57</v>
      </c>
      <c r="F22" s="90" t="s">
        <v>58</v>
      </c>
      <c r="G22" s="90" t="s">
        <v>78</v>
      </c>
      <c r="H22" s="48" t="s">
        <v>26</v>
      </c>
      <c r="I22" s="11"/>
    </row>
    <row r="23" spans="1:9" ht="20.25" customHeight="1">
      <c r="A23" s="104" t="s">
        <v>98</v>
      </c>
      <c r="B23" s="105"/>
      <c r="C23" s="65" t="s">
        <v>64</v>
      </c>
      <c r="D23" s="106"/>
      <c r="E23" s="297"/>
      <c r="F23" s="297"/>
      <c r="G23" s="297"/>
      <c r="H23" s="96">
        <f>E23+F23+G23</f>
        <v>0</v>
      </c>
      <c r="I23" s="11"/>
    </row>
    <row r="24" spans="1:9">
      <c r="A24" s="107" t="s">
        <v>115</v>
      </c>
      <c r="B24" s="107"/>
      <c r="C24" s="107"/>
      <c r="D24" s="226" t="s">
        <v>79</v>
      </c>
      <c r="E24" s="147"/>
      <c r="F24" s="147"/>
      <c r="G24" s="147"/>
      <c r="H24" s="237"/>
      <c r="I24" s="11"/>
    </row>
    <row r="25" spans="1:9" ht="19.5" customHeight="1">
      <c r="A25" s="347"/>
      <c r="B25" s="347"/>
      <c r="C25" s="348"/>
      <c r="D25" s="227"/>
      <c r="E25" s="114"/>
      <c r="F25" s="114"/>
      <c r="G25" s="114"/>
      <c r="H25" s="97">
        <f>E25+F25+G25</f>
        <v>0</v>
      </c>
      <c r="I25" s="11"/>
    </row>
    <row r="26" spans="1:9" ht="19.5" customHeight="1">
      <c r="A26" s="347"/>
      <c r="B26" s="347"/>
      <c r="C26" s="348"/>
      <c r="D26" s="227"/>
      <c r="E26" s="114"/>
      <c r="F26" s="114"/>
      <c r="G26" s="114"/>
      <c r="H26" s="97">
        <f>E26+F26+G26</f>
        <v>0</v>
      </c>
      <c r="I26" s="11"/>
    </row>
    <row r="27" spans="1:9" ht="20.100000000000001" customHeight="1">
      <c r="A27" s="347"/>
      <c r="B27" s="347"/>
      <c r="C27" s="348"/>
      <c r="D27" s="227"/>
      <c r="E27" s="114"/>
      <c r="F27" s="114"/>
      <c r="G27" s="114"/>
      <c r="H27" s="97">
        <f>E27+F27+G27</f>
        <v>0</v>
      </c>
      <c r="I27" s="11"/>
    </row>
    <row r="28" spans="1:9" ht="20.100000000000001" customHeight="1">
      <c r="A28" s="347"/>
      <c r="B28" s="347"/>
      <c r="C28" s="348"/>
      <c r="D28" s="227"/>
      <c r="E28" s="114"/>
      <c r="F28" s="114"/>
      <c r="G28" s="114"/>
      <c r="H28" s="97">
        <f>E28+F28+G28</f>
        <v>0</v>
      </c>
      <c r="I28" s="11"/>
    </row>
    <row r="29" spans="1:9" ht="20.100000000000001" customHeight="1">
      <c r="A29" s="347"/>
      <c r="B29" s="347"/>
      <c r="C29" s="348"/>
      <c r="D29" s="228"/>
      <c r="E29" s="115"/>
      <c r="F29" s="115"/>
      <c r="G29" s="115"/>
      <c r="H29" s="98">
        <f>E29+F29+G29</f>
        <v>0</v>
      </c>
      <c r="I29" s="11"/>
    </row>
    <row r="30" spans="1:9" ht="7.8" customHeight="1">
      <c r="A30" s="222"/>
      <c r="B30" s="222"/>
      <c r="C30" s="222"/>
      <c r="D30" s="222"/>
      <c r="E30" s="236"/>
      <c r="F30" s="236"/>
      <c r="G30" s="238"/>
      <c r="H30" s="239"/>
      <c r="I30" s="11"/>
    </row>
    <row r="31" spans="1:9" ht="20.25" customHeight="1">
      <c r="A31" s="347" t="s">
        <v>49</v>
      </c>
      <c r="B31" s="347"/>
      <c r="C31" s="347"/>
      <c r="D31" s="349"/>
      <c r="E31" s="114"/>
      <c r="F31" s="114"/>
      <c r="G31" s="114"/>
      <c r="H31" s="100">
        <f>E31+F31+G31</f>
        <v>0</v>
      </c>
      <c r="I31" s="11"/>
    </row>
    <row r="32" spans="1:9" ht="7.8" customHeight="1">
      <c r="A32" s="222"/>
      <c r="B32" s="222"/>
      <c r="C32" s="222"/>
      <c r="D32" s="222"/>
      <c r="E32" s="236"/>
      <c r="F32" s="236"/>
      <c r="G32" s="238"/>
      <c r="H32" s="239"/>
      <c r="I32" s="11"/>
    </row>
    <row r="33" spans="1:9" ht="15.6">
      <c r="A33" s="309" t="s">
        <v>15</v>
      </c>
      <c r="B33" s="347"/>
      <c r="C33" s="347"/>
      <c r="D33" s="349"/>
      <c r="E33" s="114"/>
      <c r="F33" s="114"/>
      <c r="G33" s="114"/>
      <c r="H33" s="100">
        <f t="shared" ref="H33:H38" si="1">E33+F33+G33</f>
        <v>0</v>
      </c>
      <c r="I33" s="11"/>
    </row>
    <row r="34" spans="1:9" ht="19.5" customHeight="1">
      <c r="A34" s="347"/>
      <c r="B34" s="347"/>
      <c r="C34" s="347"/>
      <c r="D34" s="349"/>
      <c r="E34" s="114"/>
      <c r="F34" s="114"/>
      <c r="G34" s="114"/>
      <c r="H34" s="100">
        <f t="shared" si="1"/>
        <v>0</v>
      </c>
      <c r="I34" s="11"/>
    </row>
    <row r="35" spans="1:9" ht="20.100000000000001" customHeight="1">
      <c r="A35" s="347"/>
      <c r="B35" s="347"/>
      <c r="C35" s="347"/>
      <c r="D35" s="349"/>
      <c r="E35" s="114"/>
      <c r="F35" s="114"/>
      <c r="G35" s="114"/>
      <c r="H35" s="100">
        <f t="shared" si="1"/>
        <v>0</v>
      </c>
      <c r="I35" s="11"/>
    </row>
    <row r="36" spans="1:9" ht="20.100000000000001" customHeight="1">
      <c r="A36" s="347"/>
      <c r="B36" s="347"/>
      <c r="C36" s="347"/>
      <c r="D36" s="349"/>
      <c r="E36" s="114"/>
      <c r="F36" s="114"/>
      <c r="G36" s="114"/>
      <c r="H36" s="100">
        <f t="shared" si="1"/>
        <v>0</v>
      </c>
      <c r="I36" s="11"/>
    </row>
    <row r="37" spans="1:9" ht="20.100000000000001" customHeight="1">
      <c r="A37" s="347"/>
      <c r="B37" s="347"/>
      <c r="C37" s="347"/>
      <c r="D37" s="349"/>
      <c r="E37" s="114"/>
      <c r="F37" s="114"/>
      <c r="G37" s="114"/>
      <c r="H37" s="100">
        <f t="shared" si="1"/>
        <v>0</v>
      </c>
      <c r="I37" s="11"/>
    </row>
    <row r="38" spans="1:9" ht="20.100000000000001" customHeight="1" thickBot="1">
      <c r="A38" s="352"/>
      <c r="B38" s="352"/>
      <c r="C38" s="352"/>
      <c r="D38" s="353"/>
      <c r="E38" s="117"/>
      <c r="F38" s="117"/>
      <c r="G38" s="117"/>
      <c r="H38" s="101">
        <f t="shared" si="1"/>
        <v>0</v>
      </c>
      <c r="I38" s="11"/>
    </row>
    <row r="39" spans="1:9" ht="22.8">
      <c r="A39" s="1"/>
      <c r="B39" s="356" t="s">
        <v>7</v>
      </c>
      <c r="C39" s="356"/>
      <c r="D39" s="357"/>
      <c r="E39" s="229">
        <f>SUM(E23,E25:E29,E31,E33:E38)</f>
        <v>0</v>
      </c>
      <c r="F39" s="229">
        <f>SUM(F23,F25:F29,F31,F33:F38)</f>
        <v>0</v>
      </c>
      <c r="G39" s="229">
        <f>SUM(G23,G25:G29,G31,G33:G38)</f>
        <v>0</v>
      </c>
      <c r="H39" s="99">
        <f>SUM(E39:G39)</f>
        <v>0</v>
      </c>
      <c r="I39" s="11"/>
    </row>
    <row r="40" spans="1:9" ht="23.4" thickBot="1">
      <c r="A40" s="1"/>
      <c r="B40" s="335" t="s">
        <v>107</v>
      </c>
      <c r="C40" s="335"/>
      <c r="D40" s="336"/>
      <c r="E40" s="230"/>
      <c r="F40" s="230"/>
      <c r="G40" s="230"/>
      <c r="H40" s="102">
        <f>SUM(E40:G40)</f>
        <v>0</v>
      </c>
      <c r="I40" s="11"/>
    </row>
    <row r="41" spans="1:9" ht="23.4" customHeight="1" thickBot="1">
      <c r="A41" s="350" t="s">
        <v>110</v>
      </c>
      <c r="B41" s="350"/>
      <c r="C41" s="350"/>
      <c r="D41" s="351"/>
      <c r="E41" s="118">
        <f>SUM(E21+E39+E40)</f>
        <v>0</v>
      </c>
      <c r="F41" s="118">
        <f>SUM(F21+F39+F40)</f>
        <v>0</v>
      </c>
      <c r="G41" s="118">
        <f>SUM(G21+G39+G40)</f>
        <v>0</v>
      </c>
      <c r="H41" s="148">
        <f>SUM(E41:G41)</f>
        <v>0</v>
      </c>
      <c r="I41" s="11"/>
    </row>
    <row r="42" spans="1:9" ht="15.6" thickTop="1">
      <c r="A42" t="s">
        <v>116</v>
      </c>
      <c r="D42" s="13"/>
      <c r="H42" s="13"/>
    </row>
    <row r="43" spans="1:9">
      <c r="H43" s="13"/>
    </row>
    <row r="44" spans="1:9">
      <c r="H44" s="13"/>
    </row>
  </sheetData>
  <sheetProtection password="84DF" sheet="1" objects="1" scenarios="1" formatCells="0" formatColumns="0" formatRows="0"/>
  <mergeCells count="27">
    <mergeCell ref="A28:C28"/>
    <mergeCell ref="A29:C29"/>
    <mergeCell ref="A31:D31"/>
    <mergeCell ref="A41:D41"/>
    <mergeCell ref="A34:D34"/>
    <mergeCell ref="A35:D35"/>
    <mergeCell ref="A36:D36"/>
    <mergeCell ref="A37:D37"/>
    <mergeCell ref="A38:D38"/>
    <mergeCell ref="B40:D40"/>
    <mergeCell ref="B33:D33"/>
    <mergeCell ref="A6:G6"/>
    <mergeCell ref="C19:D19"/>
    <mergeCell ref="C20:D20"/>
    <mergeCell ref="C21:D21"/>
    <mergeCell ref="B39:D39"/>
    <mergeCell ref="A11:B11"/>
    <mergeCell ref="A12:B12"/>
    <mergeCell ref="A13:B13"/>
    <mergeCell ref="A14:B14"/>
    <mergeCell ref="A15:B15"/>
    <mergeCell ref="A16:B16"/>
    <mergeCell ref="A17:B17"/>
    <mergeCell ref="A18:B18"/>
    <mergeCell ref="A25:C25"/>
    <mergeCell ref="A26:C26"/>
    <mergeCell ref="A27:C27"/>
  </mergeCells>
  <phoneticPr fontId="0" type="noConversion"/>
  <pageMargins left="0.75" right="0.25" top="0.25" bottom="0.22" header="0.5" footer="0.5"/>
  <pageSetup scale="7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view="pageBreakPreview" topLeftCell="A7" zoomScale="75" zoomScaleNormal="100" zoomScaleSheetLayoutView="75" workbookViewId="0">
      <selection activeCell="F8" sqref="F8"/>
    </sheetView>
  </sheetViews>
  <sheetFormatPr defaultColWidth="11.453125" defaultRowHeight="15"/>
  <cols>
    <col min="1" max="1" width="32.6328125" customWidth="1"/>
    <col min="2" max="2" width="17.1796875" customWidth="1"/>
    <col min="3" max="4" width="15.7265625" customWidth="1"/>
    <col min="5" max="5" width="17.54296875" customWidth="1"/>
    <col min="6" max="8" width="17.26953125" customWidth="1"/>
  </cols>
  <sheetData>
    <row r="1" spans="1:44" s="29" customFormat="1" ht="15" customHeight="1">
      <c r="A1" s="23" t="str">
        <f>'HICAP Budget Summary'!A1</f>
        <v>State of California</v>
      </c>
      <c r="B1" s="28"/>
      <c r="F1" s="10"/>
      <c r="G1" s="68"/>
      <c r="H1" s="301" t="str">
        <f>'HICAP Budget Summary'!H1</f>
        <v>EXHIBIT B</v>
      </c>
    </row>
    <row r="2" spans="1:44" s="29" customFormat="1" ht="15" customHeight="1">
      <c r="A2" s="23" t="str">
        <f>'HICAP Budget Summary'!A2</f>
        <v>Department of Aging</v>
      </c>
      <c r="B2" s="28"/>
      <c r="F2" s="10"/>
      <c r="G2" s="15"/>
      <c r="H2" s="31"/>
    </row>
    <row r="3" spans="1:44" s="29" customFormat="1" ht="15.75" customHeight="1">
      <c r="A3" s="23" t="str">
        <f>'HICAP Budget Summary'!A3</f>
        <v>Health Insurance Counseling and Advocacy Program (HICAP) Budget</v>
      </c>
      <c r="B3" s="28"/>
      <c r="D3" s="88"/>
      <c r="F3" s="30"/>
      <c r="G3" s="30"/>
      <c r="H3" s="31"/>
    </row>
    <row r="4" spans="1:44" s="29" customFormat="1" ht="13.2">
      <c r="A4" s="23" t="str">
        <f>'HICAP Budget Summary'!A4</f>
        <v>CDA 229 (rev 10/2016)</v>
      </c>
      <c r="B4" s="10" t="s">
        <v>103</v>
      </c>
      <c r="H4" s="31"/>
    </row>
    <row r="5" spans="1:44">
      <c r="H5" s="13"/>
    </row>
    <row r="6" spans="1:44" ht="27.75" customHeight="1">
      <c r="A6" s="327" t="s">
        <v>76</v>
      </c>
      <c r="B6" s="327"/>
      <c r="C6" s="327"/>
      <c r="D6" s="327"/>
      <c r="E6" s="327"/>
      <c r="F6" s="327"/>
      <c r="G6" s="327"/>
      <c r="H6" s="1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4" customHeight="1" thickBot="1">
      <c r="A7" s="12"/>
      <c r="B7" s="12"/>
      <c r="C7" s="221" t="str">
        <f>'HICAP Budget Summary'!D6</f>
        <v>CONTRACT NO:</v>
      </c>
      <c r="D7" s="287" t="str">
        <f>'HICAP Budget Summary'!E6</f>
        <v>HI XXXX-XX</v>
      </c>
      <c r="E7" s="12"/>
      <c r="F7" s="12"/>
      <c r="G7" s="12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44" ht="16.2" thickTop="1" thickBot="1">
      <c r="A8" s="158" t="str">
        <f>'HICAP Budget Summary'!A7</f>
        <v>BUDGET PERIOD: 7/1/20XX - 6/30/20XX</v>
      </c>
      <c r="B8" s="159"/>
      <c r="C8" s="160" t="str">
        <f>'HICAP Budget Summary'!B7</f>
        <v>[ ]  ORIGINAL    [ ]  REVISION #</v>
      </c>
      <c r="D8" s="161"/>
      <c r="E8" s="280" t="str">
        <f>'HICAP Budget Summary'!E7</f>
        <v>SUBMISSION DATE:</v>
      </c>
      <c r="F8" s="281">
        <f>'HICAP Budget Summary'!F7</f>
        <v>42491</v>
      </c>
      <c r="G8" s="298"/>
      <c r="H8" s="159" t="str">
        <f>'HICAP Budget Summary'!H7</f>
        <v>PSA No: XX</v>
      </c>
      <c r="I8" s="13"/>
    </row>
    <row r="9" spans="1:44" ht="17.399999999999999">
      <c r="A9" s="6" t="s">
        <v>29</v>
      </c>
      <c r="B9" s="3"/>
      <c r="C9" s="175" t="s">
        <v>50</v>
      </c>
      <c r="D9" s="16" t="s">
        <v>61</v>
      </c>
      <c r="E9" s="91" t="s">
        <v>67</v>
      </c>
      <c r="F9" s="91" t="s">
        <v>68</v>
      </c>
      <c r="G9" s="91" t="s">
        <v>78</v>
      </c>
      <c r="H9" s="299"/>
      <c r="I9" s="11"/>
    </row>
    <row r="10" spans="1:44" ht="18" thickBot="1">
      <c r="A10" s="8" t="s">
        <v>5</v>
      </c>
      <c r="B10" s="8"/>
      <c r="C10" s="149" t="s">
        <v>51</v>
      </c>
      <c r="D10" s="18" t="s">
        <v>60</v>
      </c>
      <c r="E10" s="18" t="s">
        <v>59</v>
      </c>
      <c r="F10" s="18" t="s">
        <v>59</v>
      </c>
      <c r="G10" s="18" t="s">
        <v>59</v>
      </c>
      <c r="H10" s="300" t="s">
        <v>26</v>
      </c>
      <c r="I10" s="11"/>
    </row>
    <row r="11" spans="1:44" ht="19.5" customHeight="1">
      <c r="A11" s="341"/>
      <c r="B11" s="342"/>
      <c r="C11" s="119"/>
      <c r="D11" s="223"/>
      <c r="E11" s="119"/>
      <c r="F11" s="119"/>
      <c r="G11" s="119"/>
      <c r="H11" s="92">
        <f>E11+F11+G11</f>
        <v>0</v>
      </c>
      <c r="I11" s="11"/>
    </row>
    <row r="12" spans="1:44" ht="20.100000000000001" customHeight="1">
      <c r="A12" s="343"/>
      <c r="B12" s="344"/>
      <c r="C12" s="120"/>
      <c r="D12" s="224"/>
      <c r="E12" s="120"/>
      <c r="F12" s="120"/>
      <c r="G12" s="120"/>
      <c r="H12" s="93">
        <f t="shared" ref="H12:H18" si="0">E12+F12+G12</f>
        <v>0</v>
      </c>
      <c r="I12" s="11"/>
    </row>
    <row r="13" spans="1:44" ht="20.100000000000001" customHeight="1">
      <c r="A13" s="343"/>
      <c r="B13" s="344"/>
      <c r="C13" s="120"/>
      <c r="D13" s="224"/>
      <c r="E13" s="120"/>
      <c r="F13" s="120"/>
      <c r="G13" s="120"/>
      <c r="H13" s="93">
        <f t="shared" si="0"/>
        <v>0</v>
      </c>
      <c r="I13" s="11"/>
    </row>
    <row r="14" spans="1:44" ht="20.100000000000001" customHeight="1">
      <c r="A14" s="343"/>
      <c r="B14" s="344"/>
      <c r="C14" s="120"/>
      <c r="D14" s="224"/>
      <c r="E14" s="120"/>
      <c r="F14" s="120"/>
      <c r="G14" s="120"/>
      <c r="H14" s="93">
        <f t="shared" si="0"/>
        <v>0</v>
      </c>
      <c r="I14" s="11"/>
    </row>
    <row r="15" spans="1:44" ht="20.100000000000001" customHeight="1">
      <c r="A15" s="343"/>
      <c r="B15" s="344"/>
      <c r="C15" s="120"/>
      <c r="D15" s="224"/>
      <c r="E15" s="120"/>
      <c r="F15" s="120"/>
      <c r="G15" s="120"/>
      <c r="H15" s="93">
        <f t="shared" si="0"/>
        <v>0</v>
      </c>
      <c r="I15" s="11"/>
    </row>
    <row r="16" spans="1:44" ht="20.100000000000001" customHeight="1">
      <c r="A16" s="343"/>
      <c r="B16" s="344"/>
      <c r="C16" s="120"/>
      <c r="D16" s="224"/>
      <c r="E16" s="120"/>
      <c r="F16" s="120"/>
      <c r="G16" s="120"/>
      <c r="H16" s="93">
        <f t="shared" si="0"/>
        <v>0</v>
      </c>
      <c r="I16" s="11"/>
    </row>
    <row r="17" spans="1:9" ht="20.100000000000001" customHeight="1">
      <c r="A17" s="343"/>
      <c r="B17" s="344"/>
      <c r="C17" s="120"/>
      <c r="D17" s="224"/>
      <c r="E17" s="120"/>
      <c r="F17" s="120"/>
      <c r="G17" s="120"/>
      <c r="H17" s="93">
        <f t="shared" si="0"/>
        <v>0</v>
      </c>
      <c r="I17" s="11"/>
    </row>
    <row r="18" spans="1:9" ht="20.100000000000001" customHeight="1" thickBot="1">
      <c r="A18" s="345"/>
      <c r="B18" s="346"/>
      <c r="C18" s="307"/>
      <c r="D18" s="308"/>
      <c r="E18" s="307"/>
      <c r="F18" s="307"/>
      <c r="G18" s="307"/>
      <c r="H18" s="94">
        <f t="shared" si="0"/>
        <v>0</v>
      </c>
      <c r="I18" s="11"/>
    </row>
    <row r="19" spans="1:9" ht="22.8">
      <c r="A19" s="1"/>
      <c r="B19" s="1"/>
      <c r="C19" s="333" t="s">
        <v>6</v>
      </c>
      <c r="D19" s="337"/>
      <c r="E19" s="305">
        <f>SUM(E11:E18)</f>
        <v>0</v>
      </c>
      <c r="F19" s="306">
        <f>SUM(F11:F18)</f>
        <v>0</v>
      </c>
      <c r="G19" s="306">
        <f>SUM(G11:G18)</f>
        <v>0</v>
      </c>
      <c r="H19" s="95">
        <f>SUM(H11:H18)</f>
        <v>0</v>
      </c>
      <c r="I19" s="11"/>
    </row>
    <row r="20" spans="1:9" ht="22.8">
      <c r="A20" s="7"/>
      <c r="B20" s="3"/>
      <c r="C20" s="338" t="s">
        <v>17</v>
      </c>
      <c r="D20" s="337"/>
      <c r="E20" s="124"/>
      <c r="F20" s="125"/>
      <c r="G20" s="125"/>
      <c r="H20" s="289">
        <f>E20+F20+G20</f>
        <v>0</v>
      </c>
      <c r="I20" s="11"/>
    </row>
    <row r="21" spans="1:9" ht="23.4" thickBot="1">
      <c r="A21" s="19"/>
      <c r="B21" s="8"/>
      <c r="C21" s="339" t="s">
        <v>30</v>
      </c>
      <c r="D21" s="340"/>
      <c r="E21" s="126">
        <f>SUM(E19:E20)</f>
        <v>0</v>
      </c>
      <c r="F21" s="127">
        <f>SUM(F19:F20)</f>
        <v>0</v>
      </c>
      <c r="G21" s="127">
        <f>SUM(G19:G20)</f>
        <v>0</v>
      </c>
      <c r="H21" s="94">
        <f>SUM(H19:H20)</f>
        <v>0</v>
      </c>
      <c r="I21" s="11"/>
    </row>
    <row r="22" spans="1:9" ht="18" thickBot="1">
      <c r="A22" s="26" t="s">
        <v>8</v>
      </c>
      <c r="B22" s="26"/>
      <c r="C22" s="27"/>
      <c r="D22" s="37"/>
      <c r="E22" s="91" t="s">
        <v>67</v>
      </c>
      <c r="F22" s="91" t="s">
        <v>68</v>
      </c>
      <c r="G22" s="90" t="s">
        <v>78</v>
      </c>
      <c r="H22" s="48" t="s">
        <v>26</v>
      </c>
      <c r="I22" s="11"/>
    </row>
    <row r="23" spans="1:9" ht="20.25" customHeight="1">
      <c r="A23" s="104" t="s">
        <v>99</v>
      </c>
      <c r="B23" s="105"/>
      <c r="C23" s="65" t="s">
        <v>64</v>
      </c>
      <c r="D23" s="106"/>
      <c r="E23" s="297"/>
      <c r="F23" s="297"/>
      <c r="G23" s="297"/>
      <c r="H23" s="96">
        <f>E23+F23+G23</f>
        <v>0</v>
      </c>
      <c r="I23" s="11"/>
    </row>
    <row r="24" spans="1:9">
      <c r="A24" s="107" t="s">
        <v>115</v>
      </c>
      <c r="B24" s="107"/>
      <c r="C24" s="107"/>
      <c r="D24" s="226" t="s">
        <v>79</v>
      </c>
      <c r="E24" s="147"/>
      <c r="F24" s="147"/>
      <c r="G24" s="147"/>
      <c r="H24" s="108"/>
      <c r="I24" s="11"/>
    </row>
    <row r="25" spans="1:9" ht="19.5" customHeight="1">
      <c r="A25" s="347"/>
      <c r="B25" s="347"/>
      <c r="C25" s="348"/>
      <c r="D25" s="227"/>
      <c r="E25" s="114"/>
      <c r="F25" s="114"/>
      <c r="G25" s="114"/>
      <c r="H25" s="97">
        <f t="shared" ref="H25:H29" si="1">E25+F25+G25</f>
        <v>0</v>
      </c>
      <c r="I25" s="11"/>
    </row>
    <row r="26" spans="1:9" ht="19.5" customHeight="1">
      <c r="A26" s="347"/>
      <c r="B26" s="347"/>
      <c r="C26" s="348"/>
      <c r="D26" s="227"/>
      <c r="E26" s="114"/>
      <c r="F26" s="114"/>
      <c r="G26" s="114"/>
      <c r="H26" s="97">
        <f t="shared" si="1"/>
        <v>0</v>
      </c>
      <c r="I26" s="11"/>
    </row>
    <row r="27" spans="1:9" ht="20.100000000000001" customHeight="1">
      <c r="A27" s="347"/>
      <c r="B27" s="347"/>
      <c r="C27" s="348"/>
      <c r="D27" s="227"/>
      <c r="E27" s="114"/>
      <c r="F27" s="114"/>
      <c r="G27" s="114"/>
      <c r="H27" s="97">
        <f t="shared" si="1"/>
        <v>0</v>
      </c>
      <c r="I27" s="11"/>
    </row>
    <row r="28" spans="1:9" ht="20.100000000000001" customHeight="1">
      <c r="A28" s="347"/>
      <c r="B28" s="347"/>
      <c r="C28" s="348"/>
      <c r="D28" s="227"/>
      <c r="E28" s="114"/>
      <c r="F28" s="114"/>
      <c r="G28" s="114"/>
      <c r="H28" s="97">
        <f t="shared" si="1"/>
        <v>0</v>
      </c>
      <c r="I28" s="11"/>
    </row>
    <row r="29" spans="1:9" ht="20.100000000000001" customHeight="1">
      <c r="A29" s="347"/>
      <c r="B29" s="347"/>
      <c r="C29" s="348"/>
      <c r="D29" s="228"/>
      <c r="E29" s="115"/>
      <c r="F29" s="115"/>
      <c r="G29" s="115"/>
      <c r="H29" s="98">
        <f t="shared" si="1"/>
        <v>0</v>
      </c>
      <c r="I29" s="11"/>
    </row>
    <row r="30" spans="1:9" ht="7.8" customHeight="1">
      <c r="A30" s="222"/>
      <c r="B30" s="222"/>
      <c r="C30" s="222"/>
      <c r="D30" s="222"/>
      <c r="E30" s="116"/>
      <c r="F30" s="116"/>
      <c r="G30" s="238"/>
      <c r="H30" s="52"/>
      <c r="I30" s="11"/>
    </row>
    <row r="31" spans="1:9" ht="20.25" customHeight="1">
      <c r="A31" s="347" t="s">
        <v>100</v>
      </c>
      <c r="B31" s="347"/>
      <c r="C31" s="347"/>
      <c r="D31" s="349"/>
      <c r="E31" s="114"/>
      <c r="F31" s="114"/>
      <c r="G31" s="114"/>
      <c r="H31" s="100">
        <f>E31+F31+G31</f>
        <v>0</v>
      </c>
      <c r="I31" s="11"/>
    </row>
    <row r="32" spans="1:9" ht="7.8" customHeight="1">
      <c r="A32" s="222"/>
      <c r="B32" s="222"/>
      <c r="C32" s="222"/>
      <c r="D32" s="222"/>
      <c r="E32" s="116"/>
      <c r="F32" s="116"/>
      <c r="G32" s="238"/>
      <c r="H32" s="52"/>
      <c r="I32" s="11"/>
    </row>
    <row r="33" spans="1:9" ht="15.6">
      <c r="A33" s="309" t="s">
        <v>80</v>
      </c>
      <c r="B33" s="347"/>
      <c r="C33" s="347"/>
      <c r="D33" s="349"/>
      <c r="E33" s="114"/>
      <c r="F33" s="114"/>
      <c r="G33" s="114"/>
      <c r="H33" s="100">
        <f t="shared" ref="H33:H38" si="2">E33+F33+G33</f>
        <v>0</v>
      </c>
      <c r="I33" s="11"/>
    </row>
    <row r="34" spans="1:9" ht="19.5" customHeight="1">
      <c r="A34" s="347"/>
      <c r="B34" s="347"/>
      <c r="C34" s="347"/>
      <c r="D34" s="349"/>
      <c r="E34" s="114"/>
      <c r="F34" s="114"/>
      <c r="G34" s="114"/>
      <c r="H34" s="100">
        <f t="shared" si="2"/>
        <v>0</v>
      </c>
      <c r="I34" s="11"/>
    </row>
    <row r="35" spans="1:9" ht="20.100000000000001" customHeight="1">
      <c r="A35" s="347"/>
      <c r="B35" s="347"/>
      <c r="C35" s="347"/>
      <c r="D35" s="349"/>
      <c r="E35" s="114"/>
      <c r="F35" s="114"/>
      <c r="G35" s="114"/>
      <c r="H35" s="100">
        <f t="shared" si="2"/>
        <v>0</v>
      </c>
      <c r="I35" s="11"/>
    </row>
    <row r="36" spans="1:9" ht="20.100000000000001" customHeight="1">
      <c r="A36" s="347"/>
      <c r="B36" s="347"/>
      <c r="C36" s="347"/>
      <c r="D36" s="349"/>
      <c r="E36" s="114"/>
      <c r="F36" s="114"/>
      <c r="G36" s="114"/>
      <c r="H36" s="100">
        <f t="shared" si="2"/>
        <v>0</v>
      </c>
      <c r="I36" s="11"/>
    </row>
    <row r="37" spans="1:9" ht="20.100000000000001" customHeight="1">
      <c r="A37" s="347"/>
      <c r="B37" s="347"/>
      <c r="C37" s="347"/>
      <c r="D37" s="349"/>
      <c r="E37" s="114"/>
      <c r="F37" s="114"/>
      <c r="G37" s="114"/>
      <c r="H37" s="100">
        <f t="shared" si="2"/>
        <v>0</v>
      </c>
      <c r="I37" s="11"/>
    </row>
    <row r="38" spans="1:9" ht="20.100000000000001" customHeight="1" thickBot="1">
      <c r="A38" s="352"/>
      <c r="B38" s="352"/>
      <c r="C38" s="352"/>
      <c r="D38" s="353"/>
      <c r="E38" s="117"/>
      <c r="F38" s="117"/>
      <c r="G38" s="117"/>
      <c r="H38" s="101">
        <f t="shared" si="2"/>
        <v>0</v>
      </c>
      <c r="I38" s="11"/>
    </row>
    <row r="39" spans="1:9" ht="22.8">
      <c r="A39" s="1"/>
      <c r="B39" s="356" t="s">
        <v>7</v>
      </c>
      <c r="C39" s="356"/>
      <c r="D39" s="357"/>
      <c r="E39" s="229">
        <f>SUM(E23,E25:E29,E31,E33:E38)</f>
        <v>0</v>
      </c>
      <c r="F39" s="229">
        <f>SUM(F23,F25:F29,F31,F33:F38)</f>
        <v>0</v>
      </c>
      <c r="G39" s="229">
        <f>SUM(G23,G25:G29,G31,G33:G38)</f>
        <v>0</v>
      </c>
      <c r="H39" s="99">
        <f>SUM(E39:G39)</f>
        <v>0</v>
      </c>
      <c r="I39" s="11"/>
    </row>
    <row r="40" spans="1:9" ht="23.4" thickBot="1">
      <c r="A40" s="1"/>
      <c r="B40" s="335" t="s">
        <v>107</v>
      </c>
      <c r="C40" s="335"/>
      <c r="D40" s="336"/>
      <c r="E40" s="230"/>
      <c r="F40" s="230"/>
      <c r="G40" s="230"/>
      <c r="H40" s="102">
        <f>E40+F40+G40</f>
        <v>0</v>
      </c>
      <c r="I40" s="11"/>
    </row>
    <row r="41" spans="1:9" ht="23.4" thickBot="1">
      <c r="A41" s="103"/>
      <c r="B41" s="354" t="s">
        <v>108</v>
      </c>
      <c r="C41" s="354"/>
      <c r="D41" s="355"/>
      <c r="E41" s="118">
        <f>SUM(E21+E39+E40)</f>
        <v>0</v>
      </c>
      <c r="F41" s="118">
        <f>SUM(F21+F39+F40)</f>
        <v>0</v>
      </c>
      <c r="G41" s="118">
        <f>SUM(G21+G39+G40)</f>
        <v>0</v>
      </c>
      <c r="H41" s="148">
        <f>SUM(E41:G41)</f>
        <v>0</v>
      </c>
      <c r="I41" s="11"/>
    </row>
    <row r="42" spans="1:9" ht="15.6" thickTop="1">
      <c r="A42" t="s">
        <v>116</v>
      </c>
      <c r="I42" s="11"/>
    </row>
    <row r="43" spans="1:9">
      <c r="I43" s="13"/>
    </row>
  </sheetData>
  <sheetProtection password="84DF" sheet="1" objects="1" scenarios="1" formatCells="0" formatColumns="0" formatRows="0"/>
  <mergeCells count="27">
    <mergeCell ref="A26:C26"/>
    <mergeCell ref="A27:C27"/>
    <mergeCell ref="A28:C28"/>
    <mergeCell ref="A29:C29"/>
    <mergeCell ref="A38:D38"/>
    <mergeCell ref="A31:D31"/>
    <mergeCell ref="A34:D34"/>
    <mergeCell ref="A35:D35"/>
    <mergeCell ref="A36:D36"/>
    <mergeCell ref="A37:D37"/>
    <mergeCell ref="B33:D33"/>
    <mergeCell ref="B41:D41"/>
    <mergeCell ref="A6:G6"/>
    <mergeCell ref="C19:D19"/>
    <mergeCell ref="C20:D20"/>
    <mergeCell ref="C21:D21"/>
    <mergeCell ref="B39:D39"/>
    <mergeCell ref="B40:D40"/>
    <mergeCell ref="A11:B11"/>
    <mergeCell ref="A12:B12"/>
    <mergeCell ref="A13:B13"/>
    <mergeCell ref="A14:B14"/>
    <mergeCell ref="A15:B15"/>
    <mergeCell ref="A16:B16"/>
    <mergeCell ref="A17:B17"/>
    <mergeCell ref="A18:B18"/>
    <mergeCell ref="A25:C25"/>
  </mergeCells>
  <pageMargins left="0.7" right="0.7" top="0.75" bottom="0.75" header="0.3" footer="0.3"/>
  <pageSetup scale="60" orientation="landscape" r:id="rId1"/>
  <rowBreaks count="1" manualBreakCount="1">
    <brk id="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86"/>
  <sheetViews>
    <sheetView defaultGridColor="0" view="pageBreakPreview" colorId="22" zoomScale="75" zoomScaleNormal="75" zoomScaleSheetLayoutView="75" workbookViewId="0">
      <selection activeCell="A10" sqref="A10"/>
    </sheetView>
  </sheetViews>
  <sheetFormatPr defaultColWidth="11.453125" defaultRowHeight="15"/>
  <cols>
    <col min="1" max="1" width="13.6328125" customWidth="1"/>
    <col min="2" max="2" width="11.453125" customWidth="1"/>
    <col min="3" max="3" width="7.1796875" customWidth="1"/>
    <col min="4" max="4" width="10.6328125" customWidth="1"/>
    <col min="5" max="10" width="17.08984375" customWidth="1"/>
    <col min="11" max="11" width="10.81640625" customWidth="1"/>
    <col min="12" max="12" width="13.453125" customWidth="1"/>
    <col min="13" max="13" width="2.81640625" customWidth="1"/>
  </cols>
  <sheetData>
    <row r="1" spans="1:15" s="28" customFormat="1" ht="15" customHeight="1">
      <c r="A1" s="23" t="str">
        <f>'HICAP Budget Summary'!A1</f>
        <v>State of California</v>
      </c>
      <c r="B1" s="32"/>
      <c r="C1" s="32"/>
      <c r="D1" s="32"/>
      <c r="E1" s="32"/>
      <c r="F1" s="32"/>
      <c r="G1" s="23"/>
      <c r="H1" s="15"/>
      <c r="I1" s="32"/>
      <c r="J1" s="301" t="str">
        <f>'HICAP Budget Summary'!H1</f>
        <v>EXHIBIT B</v>
      </c>
      <c r="K1" s="23"/>
      <c r="L1" s="33"/>
      <c r="M1" s="32"/>
      <c r="N1" s="32"/>
      <c r="O1" s="32"/>
    </row>
    <row r="2" spans="1:15" s="28" customFormat="1" ht="15" customHeight="1">
      <c r="A2" s="23" t="str">
        <f>'HICAP Budget Summary'!A2</f>
        <v>Department of Aging</v>
      </c>
      <c r="B2" s="32"/>
      <c r="C2" s="32"/>
      <c r="D2" s="32"/>
      <c r="E2" s="32"/>
      <c r="F2" s="32"/>
      <c r="G2" s="32"/>
      <c r="H2" s="32"/>
      <c r="I2" s="32"/>
      <c r="J2" s="59"/>
      <c r="K2" s="23"/>
      <c r="L2" s="33"/>
      <c r="M2" s="32"/>
      <c r="N2" s="32"/>
      <c r="O2" s="32"/>
    </row>
    <row r="3" spans="1:15" s="28" customFormat="1" ht="15" customHeight="1">
      <c r="A3" s="23" t="str">
        <f>'HICAP Budget Summary'!A3</f>
        <v>Health Insurance Counseling and Advocacy Program (HICAP) Budget</v>
      </c>
      <c r="B3" s="32"/>
      <c r="C3" s="32"/>
      <c r="D3" s="32"/>
      <c r="E3" s="32"/>
      <c r="F3" s="32"/>
      <c r="G3" s="32"/>
      <c r="H3" s="32"/>
      <c r="I3" s="32"/>
      <c r="J3" s="61"/>
      <c r="K3" s="32"/>
      <c r="L3" s="32"/>
      <c r="M3" s="32"/>
      <c r="N3" s="32"/>
      <c r="O3" s="32"/>
    </row>
    <row r="4" spans="1:15" s="28" customFormat="1" ht="15" customHeight="1">
      <c r="A4" s="23" t="str">
        <f>'HICAP Budget Summary'!A4</f>
        <v>CDA 229 (rev 10/2016)</v>
      </c>
      <c r="B4" s="23"/>
      <c r="C4" s="23" t="s">
        <v>104</v>
      </c>
      <c r="D4" s="32"/>
      <c r="E4" s="32"/>
      <c r="F4" s="32"/>
      <c r="G4" s="32"/>
      <c r="H4" s="32"/>
      <c r="I4" s="32"/>
      <c r="J4" s="61"/>
      <c r="K4" s="32"/>
      <c r="L4" s="32"/>
      <c r="M4" s="32"/>
      <c r="N4" s="32"/>
      <c r="O4" s="32"/>
    </row>
    <row r="5" spans="1:15" ht="28.2">
      <c r="A5" s="327" t="s">
        <v>128</v>
      </c>
      <c r="B5" s="327"/>
      <c r="C5" s="327"/>
      <c r="D5" s="327"/>
      <c r="E5" s="327"/>
      <c r="F5" s="327"/>
      <c r="G5" s="327"/>
      <c r="H5" s="327"/>
      <c r="I5" s="327"/>
      <c r="J5" s="327"/>
      <c r="K5" s="2"/>
      <c r="L5" s="2"/>
      <c r="M5" s="3"/>
      <c r="N5" s="3"/>
      <c r="O5" s="3"/>
    </row>
    <row r="6" spans="1:15" ht="23.4" thickBot="1">
      <c r="A6" s="5"/>
      <c r="B6" s="5"/>
      <c r="C6" s="5"/>
      <c r="D6" s="5"/>
      <c r="E6" s="221" t="str">
        <f>'HICAP Budget Summary'!D6</f>
        <v>CONTRACT NO:</v>
      </c>
      <c r="F6" s="287" t="str">
        <f>'HICAP Budget Summary'!E6</f>
        <v>HI XXXX-XX</v>
      </c>
      <c r="G6" s="4"/>
      <c r="H6" s="4"/>
      <c r="I6" s="4"/>
      <c r="J6" s="14"/>
      <c r="K6" s="4"/>
      <c r="L6" s="4"/>
      <c r="M6" s="14"/>
    </row>
    <row r="7" spans="1:15" ht="16.2" thickTop="1" thickBot="1">
      <c r="A7" s="162" t="str">
        <f>'HICAP Budget Summary'!A7</f>
        <v>BUDGET PERIOD: 7/1/20XX - 6/30/20XX</v>
      </c>
      <c r="B7" s="163"/>
      <c r="C7" s="164"/>
      <c r="D7" s="161"/>
      <c r="E7" s="165" t="str">
        <f>'HICAP Budget Summary'!B7</f>
        <v>[ ]  ORIGINAL    [ ]  REVISION #</v>
      </c>
      <c r="F7" s="166"/>
      <c r="G7" s="167" t="str">
        <f>'HICAP Budget Summary'!E7</f>
        <v>SUBMISSION DATE:</v>
      </c>
      <c r="H7" s="312">
        <f>'HICAP Budget Summary'!F7</f>
        <v>42491</v>
      </c>
      <c r="I7" s="168"/>
      <c r="J7" s="169" t="str">
        <f>'HICAP Budget Summary'!H7</f>
        <v>PSA No: XX</v>
      </c>
      <c r="M7" s="14"/>
    </row>
    <row r="8" spans="1:15" ht="20.100000000000001" customHeight="1">
      <c r="A8" s="21"/>
      <c r="B8" s="21"/>
      <c r="C8" s="21"/>
      <c r="E8" s="152" t="s">
        <v>27</v>
      </c>
      <c r="F8" s="87" t="s">
        <v>27</v>
      </c>
      <c r="G8" s="153" t="s">
        <v>28</v>
      </c>
      <c r="H8" s="153" t="s">
        <v>28</v>
      </c>
      <c r="I8" s="87" t="s">
        <v>43</v>
      </c>
      <c r="J8" s="39" t="s">
        <v>26</v>
      </c>
      <c r="K8" s="11"/>
    </row>
    <row r="9" spans="1:15" ht="20.100000000000001" customHeight="1">
      <c r="A9" s="9"/>
      <c r="B9" s="21"/>
      <c r="C9" s="21"/>
      <c r="E9" s="154" t="s">
        <v>57</v>
      </c>
      <c r="F9" s="154" t="s">
        <v>58</v>
      </c>
      <c r="G9" s="152" t="s">
        <v>123</v>
      </c>
      <c r="H9" s="87" t="s">
        <v>31</v>
      </c>
      <c r="I9" s="87" t="s">
        <v>77</v>
      </c>
      <c r="J9" s="39" t="s">
        <v>0</v>
      </c>
    </row>
    <row r="10" spans="1:15" ht="20.100000000000001" customHeight="1" thickBot="1">
      <c r="A10" s="35" t="s">
        <v>129</v>
      </c>
      <c r="B10" s="34"/>
      <c r="C10" s="34"/>
      <c r="E10" s="156" t="s">
        <v>69</v>
      </c>
      <c r="F10" s="156" t="s">
        <v>69</v>
      </c>
      <c r="G10" s="155" t="s">
        <v>9</v>
      </c>
      <c r="H10" s="156" t="s">
        <v>9</v>
      </c>
      <c r="I10" s="156" t="s">
        <v>78</v>
      </c>
      <c r="J10" s="40" t="s">
        <v>10</v>
      </c>
    </row>
    <row r="11" spans="1:15" ht="20.100000000000001" customHeight="1" thickBot="1">
      <c r="A11" s="56" t="s">
        <v>18</v>
      </c>
      <c r="B11" s="368"/>
      <c r="C11" s="368"/>
      <c r="D11" s="369"/>
      <c r="E11" s="43"/>
      <c r="F11" s="44"/>
      <c r="G11" s="44"/>
      <c r="H11" s="45"/>
      <c r="I11" s="45"/>
      <c r="J11" s="231">
        <f>SUM(E11:I11)</f>
        <v>0</v>
      </c>
      <c r="K11" s="11"/>
    </row>
    <row r="12" spans="1:15" ht="20.100000000000001" customHeight="1">
      <c r="A12" s="57" t="s">
        <v>11</v>
      </c>
      <c r="B12" s="362"/>
      <c r="C12" s="362"/>
      <c r="D12" s="363"/>
      <c r="E12" s="22"/>
      <c r="F12" s="38"/>
      <c r="G12" s="38"/>
      <c r="H12" s="22"/>
      <c r="I12" s="22"/>
      <c r="J12" s="232"/>
      <c r="K12" s="11"/>
    </row>
    <row r="13" spans="1:15" ht="20.100000000000001" customHeight="1">
      <c r="A13" s="57" t="s">
        <v>12</v>
      </c>
      <c r="B13" s="362"/>
      <c r="C13" s="362"/>
      <c r="D13" s="363"/>
      <c r="E13" s="38"/>
      <c r="F13" s="38"/>
      <c r="G13" s="38"/>
      <c r="H13" s="38"/>
      <c r="I13" s="38"/>
      <c r="J13" s="232"/>
      <c r="K13" s="11"/>
    </row>
    <row r="14" spans="1:15" ht="20.100000000000001" customHeight="1" thickBot="1">
      <c r="A14" s="58" t="s">
        <v>13</v>
      </c>
      <c r="B14" s="370"/>
      <c r="C14" s="370"/>
      <c r="D14" s="371"/>
      <c r="E14" s="36"/>
      <c r="F14" s="36"/>
      <c r="G14" s="36"/>
      <c r="H14" s="36"/>
      <c r="I14" s="36"/>
      <c r="J14" s="233"/>
      <c r="K14" s="11"/>
    </row>
    <row r="15" spans="1:15" ht="19.5" customHeight="1" thickBot="1">
      <c r="A15" s="56" t="s">
        <v>18</v>
      </c>
      <c r="B15" s="368"/>
      <c r="C15" s="368"/>
      <c r="D15" s="369"/>
      <c r="E15" s="46"/>
      <c r="F15" s="45"/>
      <c r="G15" s="45"/>
      <c r="H15" s="45"/>
      <c r="I15" s="45"/>
      <c r="J15" s="234">
        <f>SUM(E15:I15)</f>
        <v>0</v>
      </c>
      <c r="K15" s="11"/>
    </row>
    <row r="16" spans="1:15" ht="20.100000000000001" customHeight="1">
      <c r="A16" s="57" t="s">
        <v>19</v>
      </c>
      <c r="B16" s="362"/>
      <c r="C16" s="362"/>
      <c r="D16" s="363"/>
      <c r="E16" s="38"/>
      <c r="F16" s="38"/>
      <c r="G16" s="38"/>
      <c r="H16" s="38"/>
      <c r="I16" s="22"/>
      <c r="J16" s="232"/>
      <c r="K16" s="11"/>
    </row>
    <row r="17" spans="1:18" ht="20.100000000000001" customHeight="1">
      <c r="A17" s="57" t="s">
        <v>20</v>
      </c>
      <c r="B17" s="362"/>
      <c r="C17" s="362"/>
      <c r="D17" s="363"/>
      <c r="E17" s="38"/>
      <c r="F17" s="38"/>
      <c r="G17" s="38"/>
      <c r="H17" s="38"/>
      <c r="I17" s="38"/>
      <c r="J17" s="232"/>
      <c r="K17" s="11"/>
    </row>
    <row r="18" spans="1:18" ht="20.100000000000001" customHeight="1" thickBot="1">
      <c r="A18" s="58" t="s">
        <v>21</v>
      </c>
      <c r="B18" s="370"/>
      <c r="C18" s="370"/>
      <c r="D18" s="371"/>
      <c r="E18" s="36"/>
      <c r="F18" s="36"/>
      <c r="G18" s="36"/>
      <c r="H18" s="36"/>
      <c r="I18" s="36"/>
      <c r="J18" s="233"/>
      <c r="K18" s="11"/>
    </row>
    <row r="19" spans="1:18" ht="20.100000000000001" customHeight="1" thickBot="1">
      <c r="A19" s="56" t="s">
        <v>18</v>
      </c>
      <c r="B19" s="368"/>
      <c r="C19" s="368"/>
      <c r="D19" s="369"/>
      <c r="E19" s="46"/>
      <c r="F19" s="45"/>
      <c r="G19" s="45"/>
      <c r="H19" s="47"/>
      <c r="I19" s="47"/>
      <c r="J19" s="234">
        <f>SUM(E19:I19)</f>
        <v>0</v>
      </c>
      <c r="K19" s="11"/>
    </row>
    <row r="20" spans="1:18" ht="20.100000000000001" customHeight="1">
      <c r="A20" s="57" t="s">
        <v>11</v>
      </c>
      <c r="B20" s="362"/>
      <c r="C20" s="362"/>
      <c r="D20" s="363"/>
      <c r="E20" s="53"/>
      <c r="F20" s="54"/>
      <c r="G20" s="54"/>
      <c r="H20" s="53"/>
      <c r="I20" s="54"/>
      <c r="J20" s="235"/>
      <c r="K20" s="11"/>
    </row>
    <row r="21" spans="1:18" ht="20.100000000000001" customHeight="1">
      <c r="A21" s="57" t="s">
        <v>12</v>
      </c>
      <c r="B21" s="362"/>
      <c r="C21" s="362"/>
      <c r="D21" s="363"/>
      <c r="E21" s="54"/>
      <c r="F21" s="54"/>
      <c r="G21" s="54"/>
      <c r="H21" s="54"/>
      <c r="I21" s="54"/>
      <c r="J21" s="232"/>
      <c r="K21" s="11"/>
    </row>
    <row r="22" spans="1:18" ht="20.100000000000001" customHeight="1" thickBot="1">
      <c r="A22" s="58" t="s">
        <v>21</v>
      </c>
      <c r="B22" s="370"/>
      <c r="C22" s="370"/>
      <c r="D22" s="371"/>
      <c r="E22" s="55"/>
      <c r="F22" s="55"/>
      <c r="G22" s="55"/>
      <c r="H22" s="55"/>
      <c r="I22" s="55"/>
      <c r="J22" s="233"/>
      <c r="K22" s="11"/>
    </row>
    <row r="23" spans="1:18" ht="20.100000000000001" customHeight="1" thickBot="1">
      <c r="A23" s="56" t="s">
        <v>22</v>
      </c>
      <c r="B23" s="368"/>
      <c r="C23" s="368"/>
      <c r="D23" s="369"/>
      <c r="E23" s="46"/>
      <c r="F23" s="45"/>
      <c r="G23" s="45"/>
      <c r="H23" s="45"/>
      <c r="I23" s="45"/>
      <c r="J23" s="234">
        <f>SUM(E23:I23)</f>
        <v>0</v>
      </c>
      <c r="K23" s="11"/>
      <c r="L23" s="304"/>
    </row>
    <row r="24" spans="1:18" ht="20.100000000000001" customHeight="1">
      <c r="A24" s="57" t="s">
        <v>23</v>
      </c>
      <c r="B24" s="362"/>
      <c r="C24" s="362"/>
      <c r="D24" s="363"/>
      <c r="E24" s="22"/>
      <c r="F24" s="38"/>
      <c r="G24" s="38"/>
      <c r="H24" s="22"/>
      <c r="I24" s="38"/>
      <c r="J24" s="22"/>
      <c r="K24" s="11"/>
    </row>
    <row r="25" spans="1:18" ht="20.100000000000001" customHeight="1">
      <c r="A25" s="57" t="s">
        <v>20</v>
      </c>
      <c r="B25" s="362"/>
      <c r="C25" s="362"/>
      <c r="D25" s="363"/>
      <c r="E25" s="38"/>
      <c r="F25" s="38"/>
      <c r="G25" s="38"/>
      <c r="H25" s="38"/>
      <c r="I25" s="38"/>
      <c r="J25" s="38"/>
      <c r="K25" s="11"/>
    </row>
    <row r="26" spans="1:18" ht="20.100000000000001" customHeight="1" thickBot="1">
      <c r="A26" s="58" t="s">
        <v>21</v>
      </c>
      <c r="B26" s="370"/>
      <c r="C26" s="370"/>
      <c r="D26" s="371"/>
      <c r="E26" s="36"/>
      <c r="F26" s="36"/>
      <c r="G26" s="36"/>
      <c r="H26" s="36"/>
      <c r="I26" s="36"/>
      <c r="J26" s="36"/>
      <c r="K26" s="11"/>
    </row>
    <row r="27" spans="1:18" ht="20.100000000000001" customHeight="1">
      <c r="A27" s="364" t="s">
        <v>32</v>
      </c>
      <c r="B27" s="364"/>
      <c r="C27" s="364"/>
      <c r="D27" s="365"/>
      <c r="E27" s="150" t="s">
        <v>72</v>
      </c>
      <c r="F27" s="150" t="s">
        <v>73</v>
      </c>
      <c r="G27" s="151" t="s">
        <v>71</v>
      </c>
      <c r="H27" s="150" t="s">
        <v>70</v>
      </c>
      <c r="I27" s="150" t="s">
        <v>53</v>
      </c>
      <c r="J27" s="150" t="s">
        <v>26</v>
      </c>
    </row>
    <row r="28" spans="1:18" s="49" customFormat="1" ht="41.25" customHeight="1" thickBot="1">
      <c r="A28" s="366"/>
      <c r="B28" s="366"/>
      <c r="C28" s="366"/>
      <c r="D28" s="367"/>
      <c r="E28" s="302">
        <f t="shared" ref="E28:J28" si="0">+E11+E15+E19+E23</f>
        <v>0</v>
      </c>
      <c r="F28" s="303">
        <f t="shared" si="0"/>
        <v>0</v>
      </c>
      <c r="G28" s="303">
        <f t="shared" si="0"/>
        <v>0</v>
      </c>
      <c r="H28" s="303">
        <f t="shared" si="0"/>
        <v>0</v>
      </c>
      <c r="I28" s="303">
        <f t="shared" si="0"/>
        <v>0</v>
      </c>
      <c r="J28" s="303">
        <f t="shared" si="0"/>
        <v>0</v>
      </c>
      <c r="K28" s="60"/>
    </row>
    <row r="29" spans="1:18" ht="20.100000000000001" customHeight="1" thickTop="1">
      <c r="A29" s="41" t="s">
        <v>33</v>
      </c>
      <c r="B29" s="3"/>
      <c r="C29" s="3"/>
      <c r="D29" s="3"/>
      <c r="E29" s="3"/>
      <c r="F29" s="3"/>
      <c r="G29" s="3"/>
      <c r="H29" s="3"/>
      <c r="I29" s="3"/>
      <c r="J29" s="3"/>
      <c r="K29" s="11"/>
    </row>
    <row r="30" spans="1:18" ht="18" customHeight="1">
      <c r="M30" s="11"/>
    </row>
    <row r="31" spans="1:18" ht="18" customHeight="1">
      <c r="M31" s="11"/>
      <c r="N31" s="13"/>
      <c r="O31" s="13"/>
      <c r="P31" s="13"/>
      <c r="Q31" s="13"/>
      <c r="R31" s="13"/>
    </row>
    <row r="32" spans="1:18" ht="24.9" customHeight="1"/>
    <row r="35" spans="13:13" ht="20.100000000000001" customHeight="1">
      <c r="M35" s="14"/>
    </row>
    <row r="36" spans="13:13" ht="20.100000000000001" customHeight="1"/>
    <row r="37" spans="13:13" ht="20.100000000000001" customHeight="1"/>
    <row r="38" spans="13:13" ht="20.100000000000001" customHeight="1"/>
    <row r="39" spans="13:13" ht="20.100000000000001" customHeight="1"/>
    <row r="40" spans="13:13" ht="20.100000000000001" customHeight="1"/>
    <row r="41" spans="13:13" ht="20.100000000000001" customHeight="1"/>
    <row r="42" spans="13:13" ht="20.100000000000001" customHeight="1"/>
    <row r="43" spans="13:13" ht="20.100000000000001" customHeight="1"/>
    <row r="44" spans="13:13" ht="20.100000000000001" customHeight="1"/>
    <row r="45" spans="13:13" ht="20.100000000000001" customHeight="1"/>
    <row r="46" spans="13:13" ht="20.100000000000001" customHeight="1"/>
    <row r="47" spans="13:13" ht="20.100000000000001" customHeight="1"/>
    <row r="48" spans="13:1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sheetProtection formatCells="0" formatColumns="0" formatRows="0"/>
  <mergeCells count="18">
    <mergeCell ref="A5:J5"/>
    <mergeCell ref="A27:D28"/>
    <mergeCell ref="B11:D11"/>
    <mergeCell ref="B14:D14"/>
    <mergeCell ref="B18:D18"/>
    <mergeCell ref="B22:D22"/>
    <mergeCell ref="B26:D26"/>
    <mergeCell ref="B15:D15"/>
    <mergeCell ref="B19:D19"/>
    <mergeCell ref="B23:D23"/>
    <mergeCell ref="B12:D12"/>
    <mergeCell ref="B13:D13"/>
    <mergeCell ref="B16:D16"/>
    <mergeCell ref="B17:D17"/>
    <mergeCell ref="B20:D20"/>
    <mergeCell ref="B21:D21"/>
    <mergeCell ref="B24:D24"/>
    <mergeCell ref="B25:D25"/>
  </mergeCells>
  <phoneticPr fontId="0" type="noConversion"/>
  <pageMargins left="0.75" right="0.25" top="0.25" bottom="0.22" header="0.5" footer="0.5"/>
  <pageSetup scale="70" orientation="landscape" r:id="rId1"/>
  <headerFooter alignWithMargins="0"/>
  <rowBreaks count="1" manualBreakCount="1"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75" zoomScaleNormal="75" zoomScaleSheetLayoutView="75" workbookViewId="0">
      <selection activeCell="A24" sqref="A24:H24"/>
    </sheetView>
  </sheetViews>
  <sheetFormatPr defaultColWidth="8.90625" defaultRowHeight="15"/>
  <cols>
    <col min="1" max="1" width="53.6328125" style="71" customWidth="1"/>
    <col min="2" max="2" width="12.90625" style="71" customWidth="1"/>
    <col min="3" max="3" width="20.26953125" style="71" customWidth="1"/>
    <col min="4" max="4" width="22" style="71" customWidth="1"/>
    <col min="5" max="5" width="17.26953125" style="71" customWidth="1"/>
    <col min="6" max="6" width="9.54296875" style="71" customWidth="1"/>
    <col min="7" max="7" width="15.54296875" style="71" customWidth="1"/>
    <col min="8" max="8" width="14.08984375" style="71" customWidth="1"/>
    <col min="9" max="9" width="2.90625" style="71" customWidth="1"/>
    <col min="10" max="10" width="11.6328125" style="71" customWidth="1"/>
    <col min="11" max="11" width="11.08984375" style="71" hidden="1" customWidth="1"/>
    <col min="12" max="256" width="8.90625" style="71"/>
    <col min="257" max="257" width="37" style="71" customWidth="1"/>
    <col min="258" max="258" width="12.90625" style="71" customWidth="1"/>
    <col min="259" max="259" width="19.81640625" style="71" customWidth="1"/>
    <col min="260" max="260" width="21.1796875" style="71" customWidth="1"/>
    <col min="261" max="261" width="22.54296875" style="71" customWidth="1"/>
    <col min="262" max="262" width="21.1796875" style="71" customWidth="1"/>
    <col min="263" max="263" width="15.54296875" style="71" customWidth="1"/>
    <col min="264" max="264" width="14.08984375" style="71" customWidth="1"/>
    <col min="265" max="265" width="2.90625" style="71" customWidth="1"/>
    <col min="266" max="266" width="11.6328125" style="71" customWidth="1"/>
    <col min="267" max="267" width="0" style="71" hidden="1" customWidth="1"/>
    <col min="268" max="512" width="8.90625" style="71"/>
    <col min="513" max="513" width="37" style="71" customWidth="1"/>
    <col min="514" max="514" width="12.90625" style="71" customWidth="1"/>
    <col min="515" max="515" width="19.81640625" style="71" customWidth="1"/>
    <col min="516" max="516" width="21.1796875" style="71" customWidth="1"/>
    <col min="517" max="517" width="22.54296875" style="71" customWidth="1"/>
    <col min="518" max="518" width="21.1796875" style="71" customWidth="1"/>
    <col min="519" max="519" width="15.54296875" style="71" customWidth="1"/>
    <col min="520" max="520" width="14.08984375" style="71" customWidth="1"/>
    <col min="521" max="521" width="2.90625" style="71" customWidth="1"/>
    <col min="522" max="522" width="11.6328125" style="71" customWidth="1"/>
    <col min="523" max="523" width="0" style="71" hidden="1" customWidth="1"/>
    <col min="524" max="768" width="8.90625" style="71"/>
    <col min="769" max="769" width="37" style="71" customWidth="1"/>
    <col min="770" max="770" width="12.90625" style="71" customWidth="1"/>
    <col min="771" max="771" width="19.81640625" style="71" customWidth="1"/>
    <col min="772" max="772" width="21.1796875" style="71" customWidth="1"/>
    <col min="773" max="773" width="22.54296875" style="71" customWidth="1"/>
    <col min="774" max="774" width="21.1796875" style="71" customWidth="1"/>
    <col min="775" max="775" width="15.54296875" style="71" customWidth="1"/>
    <col min="776" max="776" width="14.08984375" style="71" customWidth="1"/>
    <col min="777" max="777" width="2.90625" style="71" customWidth="1"/>
    <col min="778" max="778" width="11.6328125" style="71" customWidth="1"/>
    <col min="779" max="779" width="0" style="71" hidden="1" customWidth="1"/>
    <col min="780" max="1024" width="8.90625" style="71"/>
    <col min="1025" max="1025" width="37" style="71" customWidth="1"/>
    <col min="1026" max="1026" width="12.90625" style="71" customWidth="1"/>
    <col min="1027" max="1027" width="19.81640625" style="71" customWidth="1"/>
    <col min="1028" max="1028" width="21.1796875" style="71" customWidth="1"/>
    <col min="1029" max="1029" width="22.54296875" style="71" customWidth="1"/>
    <col min="1030" max="1030" width="21.1796875" style="71" customWidth="1"/>
    <col min="1031" max="1031" width="15.54296875" style="71" customWidth="1"/>
    <col min="1032" max="1032" width="14.08984375" style="71" customWidth="1"/>
    <col min="1033" max="1033" width="2.90625" style="71" customWidth="1"/>
    <col min="1034" max="1034" width="11.6328125" style="71" customWidth="1"/>
    <col min="1035" max="1035" width="0" style="71" hidden="1" customWidth="1"/>
    <col min="1036" max="1280" width="8.90625" style="71"/>
    <col min="1281" max="1281" width="37" style="71" customWidth="1"/>
    <col min="1282" max="1282" width="12.90625" style="71" customWidth="1"/>
    <col min="1283" max="1283" width="19.81640625" style="71" customWidth="1"/>
    <col min="1284" max="1284" width="21.1796875" style="71" customWidth="1"/>
    <col min="1285" max="1285" width="22.54296875" style="71" customWidth="1"/>
    <col min="1286" max="1286" width="21.1796875" style="71" customWidth="1"/>
    <col min="1287" max="1287" width="15.54296875" style="71" customWidth="1"/>
    <col min="1288" max="1288" width="14.08984375" style="71" customWidth="1"/>
    <col min="1289" max="1289" width="2.90625" style="71" customWidth="1"/>
    <col min="1290" max="1290" width="11.6328125" style="71" customWidth="1"/>
    <col min="1291" max="1291" width="0" style="71" hidden="1" customWidth="1"/>
    <col min="1292" max="1536" width="8.90625" style="71"/>
    <col min="1537" max="1537" width="37" style="71" customWidth="1"/>
    <col min="1538" max="1538" width="12.90625" style="71" customWidth="1"/>
    <col min="1539" max="1539" width="19.81640625" style="71" customWidth="1"/>
    <col min="1540" max="1540" width="21.1796875" style="71" customWidth="1"/>
    <col min="1541" max="1541" width="22.54296875" style="71" customWidth="1"/>
    <col min="1542" max="1542" width="21.1796875" style="71" customWidth="1"/>
    <col min="1543" max="1543" width="15.54296875" style="71" customWidth="1"/>
    <col min="1544" max="1544" width="14.08984375" style="71" customWidth="1"/>
    <col min="1545" max="1545" width="2.90625" style="71" customWidth="1"/>
    <col min="1546" max="1546" width="11.6328125" style="71" customWidth="1"/>
    <col min="1547" max="1547" width="0" style="71" hidden="1" customWidth="1"/>
    <col min="1548" max="1792" width="8.90625" style="71"/>
    <col min="1793" max="1793" width="37" style="71" customWidth="1"/>
    <col min="1794" max="1794" width="12.90625" style="71" customWidth="1"/>
    <col min="1795" max="1795" width="19.81640625" style="71" customWidth="1"/>
    <col min="1796" max="1796" width="21.1796875" style="71" customWidth="1"/>
    <col min="1797" max="1797" width="22.54296875" style="71" customWidth="1"/>
    <col min="1798" max="1798" width="21.1796875" style="71" customWidth="1"/>
    <col min="1799" max="1799" width="15.54296875" style="71" customWidth="1"/>
    <col min="1800" max="1800" width="14.08984375" style="71" customWidth="1"/>
    <col min="1801" max="1801" width="2.90625" style="71" customWidth="1"/>
    <col min="1802" max="1802" width="11.6328125" style="71" customWidth="1"/>
    <col min="1803" max="1803" width="0" style="71" hidden="1" customWidth="1"/>
    <col min="1804" max="2048" width="8.90625" style="71"/>
    <col min="2049" max="2049" width="37" style="71" customWidth="1"/>
    <col min="2050" max="2050" width="12.90625" style="71" customWidth="1"/>
    <col min="2051" max="2051" width="19.81640625" style="71" customWidth="1"/>
    <col min="2052" max="2052" width="21.1796875" style="71" customWidth="1"/>
    <col min="2053" max="2053" width="22.54296875" style="71" customWidth="1"/>
    <col min="2054" max="2054" width="21.1796875" style="71" customWidth="1"/>
    <col min="2055" max="2055" width="15.54296875" style="71" customWidth="1"/>
    <col min="2056" max="2056" width="14.08984375" style="71" customWidth="1"/>
    <col min="2057" max="2057" width="2.90625" style="71" customWidth="1"/>
    <col min="2058" max="2058" width="11.6328125" style="71" customWidth="1"/>
    <col min="2059" max="2059" width="0" style="71" hidden="1" customWidth="1"/>
    <col min="2060" max="2304" width="8.90625" style="71"/>
    <col min="2305" max="2305" width="37" style="71" customWidth="1"/>
    <col min="2306" max="2306" width="12.90625" style="71" customWidth="1"/>
    <col min="2307" max="2307" width="19.81640625" style="71" customWidth="1"/>
    <col min="2308" max="2308" width="21.1796875" style="71" customWidth="1"/>
    <col min="2309" max="2309" width="22.54296875" style="71" customWidth="1"/>
    <col min="2310" max="2310" width="21.1796875" style="71" customWidth="1"/>
    <col min="2311" max="2311" width="15.54296875" style="71" customWidth="1"/>
    <col min="2312" max="2312" width="14.08984375" style="71" customWidth="1"/>
    <col min="2313" max="2313" width="2.90625" style="71" customWidth="1"/>
    <col min="2314" max="2314" width="11.6328125" style="71" customWidth="1"/>
    <col min="2315" max="2315" width="0" style="71" hidden="1" customWidth="1"/>
    <col min="2316" max="2560" width="8.90625" style="71"/>
    <col min="2561" max="2561" width="37" style="71" customWidth="1"/>
    <col min="2562" max="2562" width="12.90625" style="71" customWidth="1"/>
    <col min="2563" max="2563" width="19.81640625" style="71" customWidth="1"/>
    <col min="2564" max="2564" width="21.1796875" style="71" customWidth="1"/>
    <col min="2565" max="2565" width="22.54296875" style="71" customWidth="1"/>
    <col min="2566" max="2566" width="21.1796875" style="71" customWidth="1"/>
    <col min="2567" max="2567" width="15.54296875" style="71" customWidth="1"/>
    <col min="2568" max="2568" width="14.08984375" style="71" customWidth="1"/>
    <col min="2569" max="2569" width="2.90625" style="71" customWidth="1"/>
    <col min="2570" max="2570" width="11.6328125" style="71" customWidth="1"/>
    <col min="2571" max="2571" width="0" style="71" hidden="1" customWidth="1"/>
    <col min="2572" max="2816" width="8.90625" style="71"/>
    <col min="2817" max="2817" width="37" style="71" customWidth="1"/>
    <col min="2818" max="2818" width="12.90625" style="71" customWidth="1"/>
    <col min="2819" max="2819" width="19.81640625" style="71" customWidth="1"/>
    <col min="2820" max="2820" width="21.1796875" style="71" customWidth="1"/>
    <col min="2821" max="2821" width="22.54296875" style="71" customWidth="1"/>
    <col min="2822" max="2822" width="21.1796875" style="71" customWidth="1"/>
    <col min="2823" max="2823" width="15.54296875" style="71" customWidth="1"/>
    <col min="2824" max="2824" width="14.08984375" style="71" customWidth="1"/>
    <col min="2825" max="2825" width="2.90625" style="71" customWidth="1"/>
    <col min="2826" max="2826" width="11.6328125" style="71" customWidth="1"/>
    <col min="2827" max="2827" width="0" style="71" hidden="1" customWidth="1"/>
    <col min="2828" max="3072" width="8.90625" style="71"/>
    <col min="3073" max="3073" width="37" style="71" customWidth="1"/>
    <col min="3074" max="3074" width="12.90625" style="71" customWidth="1"/>
    <col min="3075" max="3075" width="19.81640625" style="71" customWidth="1"/>
    <col min="3076" max="3076" width="21.1796875" style="71" customWidth="1"/>
    <col min="3077" max="3077" width="22.54296875" style="71" customWidth="1"/>
    <col min="3078" max="3078" width="21.1796875" style="71" customWidth="1"/>
    <col min="3079" max="3079" width="15.54296875" style="71" customWidth="1"/>
    <col min="3080" max="3080" width="14.08984375" style="71" customWidth="1"/>
    <col min="3081" max="3081" width="2.90625" style="71" customWidth="1"/>
    <col min="3082" max="3082" width="11.6328125" style="71" customWidth="1"/>
    <col min="3083" max="3083" width="0" style="71" hidden="1" customWidth="1"/>
    <col min="3084" max="3328" width="8.90625" style="71"/>
    <col min="3329" max="3329" width="37" style="71" customWidth="1"/>
    <col min="3330" max="3330" width="12.90625" style="71" customWidth="1"/>
    <col min="3331" max="3331" width="19.81640625" style="71" customWidth="1"/>
    <col min="3332" max="3332" width="21.1796875" style="71" customWidth="1"/>
    <col min="3333" max="3333" width="22.54296875" style="71" customWidth="1"/>
    <col min="3334" max="3334" width="21.1796875" style="71" customWidth="1"/>
    <col min="3335" max="3335" width="15.54296875" style="71" customWidth="1"/>
    <col min="3336" max="3336" width="14.08984375" style="71" customWidth="1"/>
    <col min="3337" max="3337" width="2.90625" style="71" customWidth="1"/>
    <col min="3338" max="3338" width="11.6328125" style="71" customWidth="1"/>
    <col min="3339" max="3339" width="0" style="71" hidden="1" customWidth="1"/>
    <col min="3340" max="3584" width="8.90625" style="71"/>
    <col min="3585" max="3585" width="37" style="71" customWidth="1"/>
    <col min="3586" max="3586" width="12.90625" style="71" customWidth="1"/>
    <col min="3587" max="3587" width="19.81640625" style="71" customWidth="1"/>
    <col min="3588" max="3588" width="21.1796875" style="71" customWidth="1"/>
    <col min="3589" max="3589" width="22.54296875" style="71" customWidth="1"/>
    <col min="3590" max="3590" width="21.1796875" style="71" customWidth="1"/>
    <col min="3591" max="3591" width="15.54296875" style="71" customWidth="1"/>
    <col min="3592" max="3592" width="14.08984375" style="71" customWidth="1"/>
    <col min="3593" max="3593" width="2.90625" style="71" customWidth="1"/>
    <col min="3594" max="3594" width="11.6328125" style="71" customWidth="1"/>
    <col min="3595" max="3595" width="0" style="71" hidden="1" customWidth="1"/>
    <col min="3596" max="3840" width="8.90625" style="71"/>
    <col min="3841" max="3841" width="37" style="71" customWidth="1"/>
    <col min="3842" max="3842" width="12.90625" style="71" customWidth="1"/>
    <col min="3843" max="3843" width="19.81640625" style="71" customWidth="1"/>
    <col min="3844" max="3844" width="21.1796875" style="71" customWidth="1"/>
    <col min="3845" max="3845" width="22.54296875" style="71" customWidth="1"/>
    <col min="3846" max="3846" width="21.1796875" style="71" customWidth="1"/>
    <col min="3847" max="3847" width="15.54296875" style="71" customWidth="1"/>
    <col min="3848" max="3848" width="14.08984375" style="71" customWidth="1"/>
    <col min="3849" max="3849" width="2.90625" style="71" customWidth="1"/>
    <col min="3850" max="3850" width="11.6328125" style="71" customWidth="1"/>
    <col min="3851" max="3851" width="0" style="71" hidden="1" customWidth="1"/>
    <col min="3852" max="4096" width="8.90625" style="71"/>
    <col min="4097" max="4097" width="37" style="71" customWidth="1"/>
    <col min="4098" max="4098" width="12.90625" style="71" customWidth="1"/>
    <col min="4099" max="4099" width="19.81640625" style="71" customWidth="1"/>
    <col min="4100" max="4100" width="21.1796875" style="71" customWidth="1"/>
    <col min="4101" max="4101" width="22.54296875" style="71" customWidth="1"/>
    <col min="4102" max="4102" width="21.1796875" style="71" customWidth="1"/>
    <col min="4103" max="4103" width="15.54296875" style="71" customWidth="1"/>
    <col min="4104" max="4104" width="14.08984375" style="71" customWidth="1"/>
    <col min="4105" max="4105" width="2.90625" style="71" customWidth="1"/>
    <col min="4106" max="4106" width="11.6328125" style="71" customWidth="1"/>
    <col min="4107" max="4107" width="0" style="71" hidden="1" customWidth="1"/>
    <col min="4108" max="4352" width="8.90625" style="71"/>
    <col min="4353" max="4353" width="37" style="71" customWidth="1"/>
    <col min="4354" max="4354" width="12.90625" style="71" customWidth="1"/>
    <col min="4355" max="4355" width="19.81640625" style="71" customWidth="1"/>
    <col min="4356" max="4356" width="21.1796875" style="71" customWidth="1"/>
    <col min="4357" max="4357" width="22.54296875" style="71" customWidth="1"/>
    <col min="4358" max="4358" width="21.1796875" style="71" customWidth="1"/>
    <col min="4359" max="4359" width="15.54296875" style="71" customWidth="1"/>
    <col min="4360" max="4360" width="14.08984375" style="71" customWidth="1"/>
    <col min="4361" max="4361" width="2.90625" style="71" customWidth="1"/>
    <col min="4362" max="4362" width="11.6328125" style="71" customWidth="1"/>
    <col min="4363" max="4363" width="0" style="71" hidden="1" customWidth="1"/>
    <col min="4364" max="4608" width="8.90625" style="71"/>
    <col min="4609" max="4609" width="37" style="71" customWidth="1"/>
    <col min="4610" max="4610" width="12.90625" style="71" customWidth="1"/>
    <col min="4611" max="4611" width="19.81640625" style="71" customWidth="1"/>
    <col min="4612" max="4612" width="21.1796875" style="71" customWidth="1"/>
    <col min="4613" max="4613" width="22.54296875" style="71" customWidth="1"/>
    <col min="4614" max="4614" width="21.1796875" style="71" customWidth="1"/>
    <col min="4615" max="4615" width="15.54296875" style="71" customWidth="1"/>
    <col min="4616" max="4616" width="14.08984375" style="71" customWidth="1"/>
    <col min="4617" max="4617" width="2.90625" style="71" customWidth="1"/>
    <col min="4618" max="4618" width="11.6328125" style="71" customWidth="1"/>
    <col min="4619" max="4619" width="0" style="71" hidden="1" customWidth="1"/>
    <col min="4620" max="4864" width="8.90625" style="71"/>
    <col min="4865" max="4865" width="37" style="71" customWidth="1"/>
    <col min="4866" max="4866" width="12.90625" style="71" customWidth="1"/>
    <col min="4867" max="4867" width="19.81640625" style="71" customWidth="1"/>
    <col min="4868" max="4868" width="21.1796875" style="71" customWidth="1"/>
    <col min="4869" max="4869" width="22.54296875" style="71" customWidth="1"/>
    <col min="4870" max="4870" width="21.1796875" style="71" customWidth="1"/>
    <col min="4871" max="4871" width="15.54296875" style="71" customWidth="1"/>
    <col min="4872" max="4872" width="14.08984375" style="71" customWidth="1"/>
    <col min="4873" max="4873" width="2.90625" style="71" customWidth="1"/>
    <col min="4874" max="4874" width="11.6328125" style="71" customWidth="1"/>
    <col min="4875" max="4875" width="0" style="71" hidden="1" customWidth="1"/>
    <col min="4876" max="5120" width="8.90625" style="71"/>
    <col min="5121" max="5121" width="37" style="71" customWidth="1"/>
    <col min="5122" max="5122" width="12.90625" style="71" customWidth="1"/>
    <col min="5123" max="5123" width="19.81640625" style="71" customWidth="1"/>
    <col min="5124" max="5124" width="21.1796875" style="71" customWidth="1"/>
    <col min="5125" max="5125" width="22.54296875" style="71" customWidth="1"/>
    <col min="5126" max="5126" width="21.1796875" style="71" customWidth="1"/>
    <col min="5127" max="5127" width="15.54296875" style="71" customWidth="1"/>
    <col min="5128" max="5128" width="14.08984375" style="71" customWidth="1"/>
    <col min="5129" max="5129" width="2.90625" style="71" customWidth="1"/>
    <col min="5130" max="5130" width="11.6328125" style="71" customWidth="1"/>
    <col min="5131" max="5131" width="0" style="71" hidden="1" customWidth="1"/>
    <col min="5132" max="5376" width="8.90625" style="71"/>
    <col min="5377" max="5377" width="37" style="71" customWidth="1"/>
    <col min="5378" max="5378" width="12.90625" style="71" customWidth="1"/>
    <col min="5379" max="5379" width="19.81640625" style="71" customWidth="1"/>
    <col min="5380" max="5380" width="21.1796875" style="71" customWidth="1"/>
    <col min="5381" max="5381" width="22.54296875" style="71" customWidth="1"/>
    <col min="5382" max="5382" width="21.1796875" style="71" customWidth="1"/>
    <col min="5383" max="5383" width="15.54296875" style="71" customWidth="1"/>
    <col min="5384" max="5384" width="14.08984375" style="71" customWidth="1"/>
    <col min="5385" max="5385" width="2.90625" style="71" customWidth="1"/>
    <col min="5386" max="5386" width="11.6328125" style="71" customWidth="1"/>
    <col min="5387" max="5387" width="0" style="71" hidden="1" customWidth="1"/>
    <col min="5388" max="5632" width="8.90625" style="71"/>
    <col min="5633" max="5633" width="37" style="71" customWidth="1"/>
    <col min="5634" max="5634" width="12.90625" style="71" customWidth="1"/>
    <col min="5635" max="5635" width="19.81640625" style="71" customWidth="1"/>
    <col min="5636" max="5636" width="21.1796875" style="71" customWidth="1"/>
    <col min="5637" max="5637" width="22.54296875" style="71" customWidth="1"/>
    <col min="5638" max="5638" width="21.1796875" style="71" customWidth="1"/>
    <col min="5639" max="5639" width="15.54296875" style="71" customWidth="1"/>
    <col min="5640" max="5640" width="14.08984375" style="71" customWidth="1"/>
    <col min="5641" max="5641" width="2.90625" style="71" customWidth="1"/>
    <col min="5642" max="5642" width="11.6328125" style="71" customWidth="1"/>
    <col min="5643" max="5643" width="0" style="71" hidden="1" customWidth="1"/>
    <col min="5644" max="5888" width="8.90625" style="71"/>
    <col min="5889" max="5889" width="37" style="71" customWidth="1"/>
    <col min="5890" max="5890" width="12.90625" style="71" customWidth="1"/>
    <col min="5891" max="5891" width="19.81640625" style="71" customWidth="1"/>
    <col min="5892" max="5892" width="21.1796875" style="71" customWidth="1"/>
    <col min="5893" max="5893" width="22.54296875" style="71" customWidth="1"/>
    <col min="5894" max="5894" width="21.1796875" style="71" customWidth="1"/>
    <col min="5895" max="5895" width="15.54296875" style="71" customWidth="1"/>
    <col min="5896" max="5896" width="14.08984375" style="71" customWidth="1"/>
    <col min="5897" max="5897" width="2.90625" style="71" customWidth="1"/>
    <col min="5898" max="5898" width="11.6328125" style="71" customWidth="1"/>
    <col min="5899" max="5899" width="0" style="71" hidden="1" customWidth="1"/>
    <col min="5900" max="6144" width="8.90625" style="71"/>
    <col min="6145" max="6145" width="37" style="71" customWidth="1"/>
    <col min="6146" max="6146" width="12.90625" style="71" customWidth="1"/>
    <col min="6147" max="6147" width="19.81640625" style="71" customWidth="1"/>
    <col min="6148" max="6148" width="21.1796875" style="71" customWidth="1"/>
    <col min="6149" max="6149" width="22.54296875" style="71" customWidth="1"/>
    <col min="6150" max="6150" width="21.1796875" style="71" customWidth="1"/>
    <col min="6151" max="6151" width="15.54296875" style="71" customWidth="1"/>
    <col min="6152" max="6152" width="14.08984375" style="71" customWidth="1"/>
    <col min="6153" max="6153" width="2.90625" style="71" customWidth="1"/>
    <col min="6154" max="6154" width="11.6328125" style="71" customWidth="1"/>
    <col min="6155" max="6155" width="0" style="71" hidden="1" customWidth="1"/>
    <col min="6156" max="6400" width="8.90625" style="71"/>
    <col min="6401" max="6401" width="37" style="71" customWidth="1"/>
    <col min="6402" max="6402" width="12.90625" style="71" customWidth="1"/>
    <col min="6403" max="6403" width="19.81640625" style="71" customWidth="1"/>
    <col min="6404" max="6404" width="21.1796875" style="71" customWidth="1"/>
    <col min="6405" max="6405" width="22.54296875" style="71" customWidth="1"/>
    <col min="6406" max="6406" width="21.1796875" style="71" customWidth="1"/>
    <col min="6407" max="6407" width="15.54296875" style="71" customWidth="1"/>
    <col min="6408" max="6408" width="14.08984375" style="71" customWidth="1"/>
    <col min="6409" max="6409" width="2.90625" style="71" customWidth="1"/>
    <col min="6410" max="6410" width="11.6328125" style="71" customWidth="1"/>
    <col min="6411" max="6411" width="0" style="71" hidden="1" customWidth="1"/>
    <col min="6412" max="6656" width="8.90625" style="71"/>
    <col min="6657" max="6657" width="37" style="71" customWidth="1"/>
    <col min="6658" max="6658" width="12.90625" style="71" customWidth="1"/>
    <col min="6659" max="6659" width="19.81640625" style="71" customWidth="1"/>
    <col min="6660" max="6660" width="21.1796875" style="71" customWidth="1"/>
    <col min="6661" max="6661" width="22.54296875" style="71" customWidth="1"/>
    <col min="6662" max="6662" width="21.1796875" style="71" customWidth="1"/>
    <col min="6663" max="6663" width="15.54296875" style="71" customWidth="1"/>
    <col min="6664" max="6664" width="14.08984375" style="71" customWidth="1"/>
    <col min="6665" max="6665" width="2.90625" style="71" customWidth="1"/>
    <col min="6666" max="6666" width="11.6328125" style="71" customWidth="1"/>
    <col min="6667" max="6667" width="0" style="71" hidden="1" customWidth="1"/>
    <col min="6668" max="6912" width="8.90625" style="71"/>
    <col min="6913" max="6913" width="37" style="71" customWidth="1"/>
    <col min="6914" max="6914" width="12.90625" style="71" customWidth="1"/>
    <col min="6915" max="6915" width="19.81640625" style="71" customWidth="1"/>
    <col min="6916" max="6916" width="21.1796875" style="71" customWidth="1"/>
    <col min="6917" max="6917" width="22.54296875" style="71" customWidth="1"/>
    <col min="6918" max="6918" width="21.1796875" style="71" customWidth="1"/>
    <col min="6919" max="6919" width="15.54296875" style="71" customWidth="1"/>
    <col min="6920" max="6920" width="14.08984375" style="71" customWidth="1"/>
    <col min="6921" max="6921" width="2.90625" style="71" customWidth="1"/>
    <col min="6922" max="6922" width="11.6328125" style="71" customWidth="1"/>
    <col min="6923" max="6923" width="0" style="71" hidden="1" customWidth="1"/>
    <col min="6924" max="7168" width="8.90625" style="71"/>
    <col min="7169" max="7169" width="37" style="71" customWidth="1"/>
    <col min="7170" max="7170" width="12.90625" style="71" customWidth="1"/>
    <col min="7171" max="7171" width="19.81640625" style="71" customWidth="1"/>
    <col min="7172" max="7172" width="21.1796875" style="71" customWidth="1"/>
    <col min="7173" max="7173" width="22.54296875" style="71" customWidth="1"/>
    <col min="7174" max="7174" width="21.1796875" style="71" customWidth="1"/>
    <col min="7175" max="7175" width="15.54296875" style="71" customWidth="1"/>
    <col min="7176" max="7176" width="14.08984375" style="71" customWidth="1"/>
    <col min="7177" max="7177" width="2.90625" style="71" customWidth="1"/>
    <col min="7178" max="7178" width="11.6328125" style="71" customWidth="1"/>
    <col min="7179" max="7179" width="0" style="71" hidden="1" customWidth="1"/>
    <col min="7180" max="7424" width="8.90625" style="71"/>
    <col min="7425" max="7425" width="37" style="71" customWidth="1"/>
    <col min="7426" max="7426" width="12.90625" style="71" customWidth="1"/>
    <col min="7427" max="7427" width="19.81640625" style="71" customWidth="1"/>
    <col min="7428" max="7428" width="21.1796875" style="71" customWidth="1"/>
    <col min="7429" max="7429" width="22.54296875" style="71" customWidth="1"/>
    <col min="7430" max="7430" width="21.1796875" style="71" customWidth="1"/>
    <col min="7431" max="7431" width="15.54296875" style="71" customWidth="1"/>
    <col min="7432" max="7432" width="14.08984375" style="71" customWidth="1"/>
    <col min="7433" max="7433" width="2.90625" style="71" customWidth="1"/>
    <col min="7434" max="7434" width="11.6328125" style="71" customWidth="1"/>
    <col min="7435" max="7435" width="0" style="71" hidden="1" customWidth="1"/>
    <col min="7436" max="7680" width="8.90625" style="71"/>
    <col min="7681" max="7681" width="37" style="71" customWidth="1"/>
    <col min="7682" max="7682" width="12.90625" style="71" customWidth="1"/>
    <col min="7683" max="7683" width="19.81640625" style="71" customWidth="1"/>
    <col min="7684" max="7684" width="21.1796875" style="71" customWidth="1"/>
    <col min="7685" max="7685" width="22.54296875" style="71" customWidth="1"/>
    <col min="7686" max="7686" width="21.1796875" style="71" customWidth="1"/>
    <col min="7687" max="7687" width="15.54296875" style="71" customWidth="1"/>
    <col min="7688" max="7688" width="14.08984375" style="71" customWidth="1"/>
    <col min="7689" max="7689" width="2.90625" style="71" customWidth="1"/>
    <col min="7690" max="7690" width="11.6328125" style="71" customWidth="1"/>
    <col min="7691" max="7691" width="0" style="71" hidden="1" customWidth="1"/>
    <col min="7692" max="7936" width="8.90625" style="71"/>
    <col min="7937" max="7937" width="37" style="71" customWidth="1"/>
    <col min="7938" max="7938" width="12.90625" style="71" customWidth="1"/>
    <col min="7939" max="7939" width="19.81640625" style="71" customWidth="1"/>
    <col min="7940" max="7940" width="21.1796875" style="71" customWidth="1"/>
    <col min="7941" max="7941" width="22.54296875" style="71" customWidth="1"/>
    <col min="7942" max="7942" width="21.1796875" style="71" customWidth="1"/>
    <col min="7943" max="7943" width="15.54296875" style="71" customWidth="1"/>
    <col min="7944" max="7944" width="14.08984375" style="71" customWidth="1"/>
    <col min="7945" max="7945" width="2.90625" style="71" customWidth="1"/>
    <col min="7946" max="7946" width="11.6328125" style="71" customWidth="1"/>
    <col min="7947" max="7947" width="0" style="71" hidden="1" customWidth="1"/>
    <col min="7948" max="8192" width="8.90625" style="71"/>
    <col min="8193" max="8193" width="37" style="71" customWidth="1"/>
    <col min="8194" max="8194" width="12.90625" style="71" customWidth="1"/>
    <col min="8195" max="8195" width="19.81640625" style="71" customWidth="1"/>
    <col min="8196" max="8196" width="21.1796875" style="71" customWidth="1"/>
    <col min="8197" max="8197" width="22.54296875" style="71" customWidth="1"/>
    <col min="8198" max="8198" width="21.1796875" style="71" customWidth="1"/>
    <col min="8199" max="8199" width="15.54296875" style="71" customWidth="1"/>
    <col min="8200" max="8200" width="14.08984375" style="71" customWidth="1"/>
    <col min="8201" max="8201" width="2.90625" style="71" customWidth="1"/>
    <col min="8202" max="8202" width="11.6328125" style="71" customWidth="1"/>
    <col min="8203" max="8203" width="0" style="71" hidden="1" customWidth="1"/>
    <col min="8204" max="8448" width="8.90625" style="71"/>
    <col min="8449" max="8449" width="37" style="71" customWidth="1"/>
    <col min="8450" max="8450" width="12.90625" style="71" customWidth="1"/>
    <col min="8451" max="8451" width="19.81640625" style="71" customWidth="1"/>
    <col min="8452" max="8452" width="21.1796875" style="71" customWidth="1"/>
    <col min="8453" max="8453" width="22.54296875" style="71" customWidth="1"/>
    <col min="8454" max="8454" width="21.1796875" style="71" customWidth="1"/>
    <col min="8455" max="8455" width="15.54296875" style="71" customWidth="1"/>
    <col min="8456" max="8456" width="14.08984375" style="71" customWidth="1"/>
    <col min="8457" max="8457" width="2.90625" style="71" customWidth="1"/>
    <col min="8458" max="8458" width="11.6328125" style="71" customWidth="1"/>
    <col min="8459" max="8459" width="0" style="71" hidden="1" customWidth="1"/>
    <col min="8460" max="8704" width="8.90625" style="71"/>
    <col min="8705" max="8705" width="37" style="71" customWidth="1"/>
    <col min="8706" max="8706" width="12.90625" style="71" customWidth="1"/>
    <col min="8707" max="8707" width="19.81640625" style="71" customWidth="1"/>
    <col min="8708" max="8708" width="21.1796875" style="71" customWidth="1"/>
    <col min="8709" max="8709" width="22.54296875" style="71" customWidth="1"/>
    <col min="8710" max="8710" width="21.1796875" style="71" customWidth="1"/>
    <col min="8711" max="8711" width="15.54296875" style="71" customWidth="1"/>
    <col min="8712" max="8712" width="14.08984375" style="71" customWidth="1"/>
    <col min="8713" max="8713" width="2.90625" style="71" customWidth="1"/>
    <col min="8714" max="8714" width="11.6328125" style="71" customWidth="1"/>
    <col min="8715" max="8715" width="0" style="71" hidden="1" customWidth="1"/>
    <col min="8716" max="8960" width="8.90625" style="71"/>
    <col min="8961" max="8961" width="37" style="71" customWidth="1"/>
    <col min="8962" max="8962" width="12.90625" style="71" customWidth="1"/>
    <col min="8963" max="8963" width="19.81640625" style="71" customWidth="1"/>
    <col min="8964" max="8964" width="21.1796875" style="71" customWidth="1"/>
    <col min="8965" max="8965" width="22.54296875" style="71" customWidth="1"/>
    <col min="8966" max="8966" width="21.1796875" style="71" customWidth="1"/>
    <col min="8967" max="8967" width="15.54296875" style="71" customWidth="1"/>
    <col min="8968" max="8968" width="14.08984375" style="71" customWidth="1"/>
    <col min="8969" max="8969" width="2.90625" style="71" customWidth="1"/>
    <col min="8970" max="8970" width="11.6328125" style="71" customWidth="1"/>
    <col min="8971" max="8971" width="0" style="71" hidden="1" customWidth="1"/>
    <col min="8972" max="9216" width="8.90625" style="71"/>
    <col min="9217" max="9217" width="37" style="71" customWidth="1"/>
    <col min="9218" max="9218" width="12.90625" style="71" customWidth="1"/>
    <col min="9219" max="9219" width="19.81640625" style="71" customWidth="1"/>
    <col min="9220" max="9220" width="21.1796875" style="71" customWidth="1"/>
    <col min="9221" max="9221" width="22.54296875" style="71" customWidth="1"/>
    <col min="9222" max="9222" width="21.1796875" style="71" customWidth="1"/>
    <col min="9223" max="9223" width="15.54296875" style="71" customWidth="1"/>
    <col min="9224" max="9224" width="14.08984375" style="71" customWidth="1"/>
    <col min="9225" max="9225" width="2.90625" style="71" customWidth="1"/>
    <col min="9226" max="9226" width="11.6328125" style="71" customWidth="1"/>
    <col min="9227" max="9227" width="0" style="71" hidden="1" customWidth="1"/>
    <col min="9228" max="9472" width="8.90625" style="71"/>
    <col min="9473" max="9473" width="37" style="71" customWidth="1"/>
    <col min="9474" max="9474" width="12.90625" style="71" customWidth="1"/>
    <col min="9475" max="9475" width="19.81640625" style="71" customWidth="1"/>
    <col min="9476" max="9476" width="21.1796875" style="71" customWidth="1"/>
    <col min="9477" max="9477" width="22.54296875" style="71" customWidth="1"/>
    <col min="9478" max="9478" width="21.1796875" style="71" customWidth="1"/>
    <col min="9479" max="9479" width="15.54296875" style="71" customWidth="1"/>
    <col min="9480" max="9480" width="14.08984375" style="71" customWidth="1"/>
    <col min="9481" max="9481" width="2.90625" style="71" customWidth="1"/>
    <col min="9482" max="9482" width="11.6328125" style="71" customWidth="1"/>
    <col min="9483" max="9483" width="0" style="71" hidden="1" customWidth="1"/>
    <col min="9484" max="9728" width="8.90625" style="71"/>
    <col min="9729" max="9729" width="37" style="71" customWidth="1"/>
    <col min="9730" max="9730" width="12.90625" style="71" customWidth="1"/>
    <col min="9731" max="9731" width="19.81640625" style="71" customWidth="1"/>
    <col min="9732" max="9732" width="21.1796875" style="71" customWidth="1"/>
    <col min="9733" max="9733" width="22.54296875" style="71" customWidth="1"/>
    <col min="9734" max="9734" width="21.1796875" style="71" customWidth="1"/>
    <col min="9735" max="9735" width="15.54296875" style="71" customWidth="1"/>
    <col min="9736" max="9736" width="14.08984375" style="71" customWidth="1"/>
    <col min="9737" max="9737" width="2.90625" style="71" customWidth="1"/>
    <col min="9738" max="9738" width="11.6328125" style="71" customWidth="1"/>
    <col min="9739" max="9739" width="0" style="71" hidden="1" customWidth="1"/>
    <col min="9740" max="9984" width="8.90625" style="71"/>
    <col min="9985" max="9985" width="37" style="71" customWidth="1"/>
    <col min="9986" max="9986" width="12.90625" style="71" customWidth="1"/>
    <col min="9987" max="9987" width="19.81640625" style="71" customWidth="1"/>
    <col min="9988" max="9988" width="21.1796875" style="71" customWidth="1"/>
    <col min="9989" max="9989" width="22.54296875" style="71" customWidth="1"/>
    <col min="9990" max="9990" width="21.1796875" style="71" customWidth="1"/>
    <col min="9991" max="9991" width="15.54296875" style="71" customWidth="1"/>
    <col min="9992" max="9992" width="14.08984375" style="71" customWidth="1"/>
    <col min="9993" max="9993" width="2.90625" style="71" customWidth="1"/>
    <col min="9994" max="9994" width="11.6328125" style="71" customWidth="1"/>
    <col min="9995" max="9995" width="0" style="71" hidden="1" customWidth="1"/>
    <col min="9996" max="10240" width="8.90625" style="71"/>
    <col min="10241" max="10241" width="37" style="71" customWidth="1"/>
    <col min="10242" max="10242" width="12.90625" style="71" customWidth="1"/>
    <col min="10243" max="10243" width="19.81640625" style="71" customWidth="1"/>
    <col min="10244" max="10244" width="21.1796875" style="71" customWidth="1"/>
    <col min="10245" max="10245" width="22.54296875" style="71" customWidth="1"/>
    <col min="10246" max="10246" width="21.1796875" style="71" customWidth="1"/>
    <col min="10247" max="10247" width="15.54296875" style="71" customWidth="1"/>
    <col min="10248" max="10248" width="14.08984375" style="71" customWidth="1"/>
    <col min="10249" max="10249" width="2.90625" style="71" customWidth="1"/>
    <col min="10250" max="10250" width="11.6328125" style="71" customWidth="1"/>
    <col min="10251" max="10251" width="0" style="71" hidden="1" customWidth="1"/>
    <col min="10252" max="10496" width="8.90625" style="71"/>
    <col min="10497" max="10497" width="37" style="71" customWidth="1"/>
    <col min="10498" max="10498" width="12.90625" style="71" customWidth="1"/>
    <col min="10499" max="10499" width="19.81640625" style="71" customWidth="1"/>
    <col min="10500" max="10500" width="21.1796875" style="71" customWidth="1"/>
    <col min="10501" max="10501" width="22.54296875" style="71" customWidth="1"/>
    <col min="10502" max="10502" width="21.1796875" style="71" customWidth="1"/>
    <col min="10503" max="10503" width="15.54296875" style="71" customWidth="1"/>
    <col min="10504" max="10504" width="14.08984375" style="71" customWidth="1"/>
    <col min="10505" max="10505" width="2.90625" style="71" customWidth="1"/>
    <col min="10506" max="10506" width="11.6328125" style="71" customWidth="1"/>
    <col min="10507" max="10507" width="0" style="71" hidden="1" customWidth="1"/>
    <col min="10508" max="10752" width="8.90625" style="71"/>
    <col min="10753" max="10753" width="37" style="71" customWidth="1"/>
    <col min="10754" max="10754" width="12.90625" style="71" customWidth="1"/>
    <col min="10755" max="10755" width="19.81640625" style="71" customWidth="1"/>
    <col min="10756" max="10756" width="21.1796875" style="71" customWidth="1"/>
    <col min="10757" max="10757" width="22.54296875" style="71" customWidth="1"/>
    <col min="10758" max="10758" width="21.1796875" style="71" customWidth="1"/>
    <col min="10759" max="10759" width="15.54296875" style="71" customWidth="1"/>
    <col min="10760" max="10760" width="14.08984375" style="71" customWidth="1"/>
    <col min="10761" max="10761" width="2.90625" style="71" customWidth="1"/>
    <col min="10762" max="10762" width="11.6328125" style="71" customWidth="1"/>
    <col min="10763" max="10763" width="0" style="71" hidden="1" customWidth="1"/>
    <col min="10764" max="11008" width="8.90625" style="71"/>
    <col min="11009" max="11009" width="37" style="71" customWidth="1"/>
    <col min="11010" max="11010" width="12.90625" style="71" customWidth="1"/>
    <col min="11011" max="11011" width="19.81640625" style="71" customWidth="1"/>
    <col min="11012" max="11012" width="21.1796875" style="71" customWidth="1"/>
    <col min="11013" max="11013" width="22.54296875" style="71" customWidth="1"/>
    <col min="11014" max="11014" width="21.1796875" style="71" customWidth="1"/>
    <col min="11015" max="11015" width="15.54296875" style="71" customWidth="1"/>
    <col min="11016" max="11016" width="14.08984375" style="71" customWidth="1"/>
    <col min="11017" max="11017" width="2.90625" style="71" customWidth="1"/>
    <col min="11018" max="11018" width="11.6328125" style="71" customWidth="1"/>
    <col min="11019" max="11019" width="0" style="71" hidden="1" customWidth="1"/>
    <col min="11020" max="11264" width="8.90625" style="71"/>
    <col min="11265" max="11265" width="37" style="71" customWidth="1"/>
    <col min="11266" max="11266" width="12.90625" style="71" customWidth="1"/>
    <col min="11267" max="11267" width="19.81640625" style="71" customWidth="1"/>
    <col min="11268" max="11268" width="21.1796875" style="71" customWidth="1"/>
    <col min="11269" max="11269" width="22.54296875" style="71" customWidth="1"/>
    <col min="11270" max="11270" width="21.1796875" style="71" customWidth="1"/>
    <col min="11271" max="11271" width="15.54296875" style="71" customWidth="1"/>
    <col min="11272" max="11272" width="14.08984375" style="71" customWidth="1"/>
    <col min="11273" max="11273" width="2.90625" style="71" customWidth="1"/>
    <col min="11274" max="11274" width="11.6328125" style="71" customWidth="1"/>
    <col min="11275" max="11275" width="0" style="71" hidden="1" customWidth="1"/>
    <col min="11276" max="11520" width="8.90625" style="71"/>
    <col min="11521" max="11521" width="37" style="71" customWidth="1"/>
    <col min="11522" max="11522" width="12.90625" style="71" customWidth="1"/>
    <col min="11523" max="11523" width="19.81640625" style="71" customWidth="1"/>
    <col min="11524" max="11524" width="21.1796875" style="71" customWidth="1"/>
    <col min="11525" max="11525" width="22.54296875" style="71" customWidth="1"/>
    <col min="11526" max="11526" width="21.1796875" style="71" customWidth="1"/>
    <col min="11527" max="11527" width="15.54296875" style="71" customWidth="1"/>
    <col min="11528" max="11528" width="14.08984375" style="71" customWidth="1"/>
    <col min="11529" max="11529" width="2.90625" style="71" customWidth="1"/>
    <col min="11530" max="11530" width="11.6328125" style="71" customWidth="1"/>
    <col min="11531" max="11531" width="0" style="71" hidden="1" customWidth="1"/>
    <col min="11532" max="11776" width="8.90625" style="71"/>
    <col min="11777" max="11777" width="37" style="71" customWidth="1"/>
    <col min="11778" max="11778" width="12.90625" style="71" customWidth="1"/>
    <col min="11779" max="11779" width="19.81640625" style="71" customWidth="1"/>
    <col min="11780" max="11780" width="21.1796875" style="71" customWidth="1"/>
    <col min="11781" max="11781" width="22.54296875" style="71" customWidth="1"/>
    <col min="11782" max="11782" width="21.1796875" style="71" customWidth="1"/>
    <col min="11783" max="11783" width="15.54296875" style="71" customWidth="1"/>
    <col min="11784" max="11784" width="14.08984375" style="71" customWidth="1"/>
    <col min="11785" max="11785" width="2.90625" style="71" customWidth="1"/>
    <col min="11786" max="11786" width="11.6328125" style="71" customWidth="1"/>
    <col min="11787" max="11787" width="0" style="71" hidden="1" customWidth="1"/>
    <col min="11788" max="12032" width="8.90625" style="71"/>
    <col min="12033" max="12033" width="37" style="71" customWidth="1"/>
    <col min="12034" max="12034" width="12.90625" style="71" customWidth="1"/>
    <col min="12035" max="12035" width="19.81640625" style="71" customWidth="1"/>
    <col min="12036" max="12036" width="21.1796875" style="71" customWidth="1"/>
    <col min="12037" max="12037" width="22.54296875" style="71" customWidth="1"/>
    <col min="12038" max="12038" width="21.1796875" style="71" customWidth="1"/>
    <col min="12039" max="12039" width="15.54296875" style="71" customWidth="1"/>
    <col min="12040" max="12040" width="14.08984375" style="71" customWidth="1"/>
    <col min="12041" max="12041" width="2.90625" style="71" customWidth="1"/>
    <col min="12042" max="12042" width="11.6328125" style="71" customWidth="1"/>
    <col min="12043" max="12043" width="0" style="71" hidden="1" customWidth="1"/>
    <col min="12044" max="12288" width="8.90625" style="71"/>
    <col min="12289" max="12289" width="37" style="71" customWidth="1"/>
    <col min="12290" max="12290" width="12.90625" style="71" customWidth="1"/>
    <col min="12291" max="12291" width="19.81640625" style="71" customWidth="1"/>
    <col min="12292" max="12292" width="21.1796875" style="71" customWidth="1"/>
    <col min="12293" max="12293" width="22.54296875" style="71" customWidth="1"/>
    <col min="12294" max="12294" width="21.1796875" style="71" customWidth="1"/>
    <col min="12295" max="12295" width="15.54296875" style="71" customWidth="1"/>
    <col min="12296" max="12296" width="14.08984375" style="71" customWidth="1"/>
    <col min="12297" max="12297" width="2.90625" style="71" customWidth="1"/>
    <col min="12298" max="12298" width="11.6328125" style="71" customWidth="1"/>
    <col min="12299" max="12299" width="0" style="71" hidden="1" customWidth="1"/>
    <col min="12300" max="12544" width="8.90625" style="71"/>
    <col min="12545" max="12545" width="37" style="71" customWidth="1"/>
    <col min="12546" max="12546" width="12.90625" style="71" customWidth="1"/>
    <col min="12547" max="12547" width="19.81640625" style="71" customWidth="1"/>
    <col min="12548" max="12548" width="21.1796875" style="71" customWidth="1"/>
    <col min="12549" max="12549" width="22.54296875" style="71" customWidth="1"/>
    <col min="12550" max="12550" width="21.1796875" style="71" customWidth="1"/>
    <col min="12551" max="12551" width="15.54296875" style="71" customWidth="1"/>
    <col min="12552" max="12552" width="14.08984375" style="71" customWidth="1"/>
    <col min="12553" max="12553" width="2.90625" style="71" customWidth="1"/>
    <col min="12554" max="12554" width="11.6328125" style="71" customWidth="1"/>
    <col min="12555" max="12555" width="0" style="71" hidden="1" customWidth="1"/>
    <col min="12556" max="12800" width="8.90625" style="71"/>
    <col min="12801" max="12801" width="37" style="71" customWidth="1"/>
    <col min="12802" max="12802" width="12.90625" style="71" customWidth="1"/>
    <col min="12803" max="12803" width="19.81640625" style="71" customWidth="1"/>
    <col min="12804" max="12804" width="21.1796875" style="71" customWidth="1"/>
    <col min="12805" max="12805" width="22.54296875" style="71" customWidth="1"/>
    <col min="12806" max="12806" width="21.1796875" style="71" customWidth="1"/>
    <col min="12807" max="12807" width="15.54296875" style="71" customWidth="1"/>
    <col min="12808" max="12808" width="14.08984375" style="71" customWidth="1"/>
    <col min="12809" max="12809" width="2.90625" style="71" customWidth="1"/>
    <col min="12810" max="12810" width="11.6328125" style="71" customWidth="1"/>
    <col min="12811" max="12811" width="0" style="71" hidden="1" customWidth="1"/>
    <col min="12812" max="13056" width="8.90625" style="71"/>
    <col min="13057" max="13057" width="37" style="71" customWidth="1"/>
    <col min="13058" max="13058" width="12.90625" style="71" customWidth="1"/>
    <col min="13059" max="13059" width="19.81640625" style="71" customWidth="1"/>
    <col min="13060" max="13060" width="21.1796875" style="71" customWidth="1"/>
    <col min="13061" max="13061" width="22.54296875" style="71" customWidth="1"/>
    <col min="13062" max="13062" width="21.1796875" style="71" customWidth="1"/>
    <col min="13063" max="13063" width="15.54296875" style="71" customWidth="1"/>
    <col min="13064" max="13064" width="14.08984375" style="71" customWidth="1"/>
    <col min="13065" max="13065" width="2.90625" style="71" customWidth="1"/>
    <col min="13066" max="13066" width="11.6328125" style="71" customWidth="1"/>
    <col min="13067" max="13067" width="0" style="71" hidden="1" customWidth="1"/>
    <col min="13068" max="13312" width="8.90625" style="71"/>
    <col min="13313" max="13313" width="37" style="71" customWidth="1"/>
    <col min="13314" max="13314" width="12.90625" style="71" customWidth="1"/>
    <col min="13315" max="13315" width="19.81640625" style="71" customWidth="1"/>
    <col min="13316" max="13316" width="21.1796875" style="71" customWidth="1"/>
    <col min="13317" max="13317" width="22.54296875" style="71" customWidth="1"/>
    <col min="13318" max="13318" width="21.1796875" style="71" customWidth="1"/>
    <col min="13319" max="13319" width="15.54296875" style="71" customWidth="1"/>
    <col min="13320" max="13320" width="14.08984375" style="71" customWidth="1"/>
    <col min="13321" max="13321" width="2.90625" style="71" customWidth="1"/>
    <col min="13322" max="13322" width="11.6328125" style="71" customWidth="1"/>
    <col min="13323" max="13323" width="0" style="71" hidden="1" customWidth="1"/>
    <col min="13324" max="13568" width="8.90625" style="71"/>
    <col min="13569" max="13569" width="37" style="71" customWidth="1"/>
    <col min="13570" max="13570" width="12.90625" style="71" customWidth="1"/>
    <col min="13571" max="13571" width="19.81640625" style="71" customWidth="1"/>
    <col min="13572" max="13572" width="21.1796875" style="71" customWidth="1"/>
    <col min="13573" max="13573" width="22.54296875" style="71" customWidth="1"/>
    <col min="13574" max="13574" width="21.1796875" style="71" customWidth="1"/>
    <col min="13575" max="13575" width="15.54296875" style="71" customWidth="1"/>
    <col min="13576" max="13576" width="14.08984375" style="71" customWidth="1"/>
    <col min="13577" max="13577" width="2.90625" style="71" customWidth="1"/>
    <col min="13578" max="13578" width="11.6328125" style="71" customWidth="1"/>
    <col min="13579" max="13579" width="0" style="71" hidden="1" customWidth="1"/>
    <col min="13580" max="13824" width="8.90625" style="71"/>
    <col min="13825" max="13825" width="37" style="71" customWidth="1"/>
    <col min="13826" max="13826" width="12.90625" style="71" customWidth="1"/>
    <col min="13827" max="13827" width="19.81640625" style="71" customWidth="1"/>
    <col min="13828" max="13828" width="21.1796875" style="71" customWidth="1"/>
    <col min="13829" max="13829" width="22.54296875" style="71" customWidth="1"/>
    <col min="13830" max="13830" width="21.1796875" style="71" customWidth="1"/>
    <col min="13831" max="13831" width="15.54296875" style="71" customWidth="1"/>
    <col min="13832" max="13832" width="14.08984375" style="71" customWidth="1"/>
    <col min="13833" max="13833" width="2.90625" style="71" customWidth="1"/>
    <col min="13834" max="13834" width="11.6328125" style="71" customWidth="1"/>
    <col min="13835" max="13835" width="0" style="71" hidden="1" customWidth="1"/>
    <col min="13836" max="14080" width="8.90625" style="71"/>
    <col min="14081" max="14081" width="37" style="71" customWidth="1"/>
    <col min="14082" max="14082" width="12.90625" style="71" customWidth="1"/>
    <col min="14083" max="14083" width="19.81640625" style="71" customWidth="1"/>
    <col min="14084" max="14084" width="21.1796875" style="71" customWidth="1"/>
    <col min="14085" max="14085" width="22.54296875" style="71" customWidth="1"/>
    <col min="14086" max="14086" width="21.1796875" style="71" customWidth="1"/>
    <col min="14087" max="14087" width="15.54296875" style="71" customWidth="1"/>
    <col min="14088" max="14088" width="14.08984375" style="71" customWidth="1"/>
    <col min="14089" max="14089" width="2.90625" style="71" customWidth="1"/>
    <col min="14090" max="14090" width="11.6328125" style="71" customWidth="1"/>
    <col min="14091" max="14091" width="0" style="71" hidden="1" customWidth="1"/>
    <col min="14092" max="14336" width="8.90625" style="71"/>
    <col min="14337" max="14337" width="37" style="71" customWidth="1"/>
    <col min="14338" max="14338" width="12.90625" style="71" customWidth="1"/>
    <col min="14339" max="14339" width="19.81640625" style="71" customWidth="1"/>
    <col min="14340" max="14340" width="21.1796875" style="71" customWidth="1"/>
    <col min="14341" max="14341" width="22.54296875" style="71" customWidth="1"/>
    <col min="14342" max="14342" width="21.1796875" style="71" customWidth="1"/>
    <col min="14343" max="14343" width="15.54296875" style="71" customWidth="1"/>
    <col min="14344" max="14344" width="14.08984375" style="71" customWidth="1"/>
    <col min="14345" max="14345" width="2.90625" style="71" customWidth="1"/>
    <col min="14346" max="14346" width="11.6328125" style="71" customWidth="1"/>
    <col min="14347" max="14347" width="0" style="71" hidden="1" customWidth="1"/>
    <col min="14348" max="14592" width="8.90625" style="71"/>
    <col min="14593" max="14593" width="37" style="71" customWidth="1"/>
    <col min="14594" max="14594" width="12.90625" style="71" customWidth="1"/>
    <col min="14595" max="14595" width="19.81640625" style="71" customWidth="1"/>
    <col min="14596" max="14596" width="21.1796875" style="71" customWidth="1"/>
    <col min="14597" max="14597" width="22.54296875" style="71" customWidth="1"/>
    <col min="14598" max="14598" width="21.1796875" style="71" customWidth="1"/>
    <col min="14599" max="14599" width="15.54296875" style="71" customWidth="1"/>
    <col min="14600" max="14600" width="14.08984375" style="71" customWidth="1"/>
    <col min="14601" max="14601" width="2.90625" style="71" customWidth="1"/>
    <col min="14602" max="14602" width="11.6328125" style="71" customWidth="1"/>
    <col min="14603" max="14603" width="0" style="71" hidden="1" customWidth="1"/>
    <col min="14604" max="14848" width="8.90625" style="71"/>
    <col min="14849" max="14849" width="37" style="71" customWidth="1"/>
    <col min="14850" max="14850" width="12.90625" style="71" customWidth="1"/>
    <col min="14851" max="14851" width="19.81640625" style="71" customWidth="1"/>
    <col min="14852" max="14852" width="21.1796875" style="71" customWidth="1"/>
    <col min="14853" max="14853" width="22.54296875" style="71" customWidth="1"/>
    <col min="14854" max="14854" width="21.1796875" style="71" customWidth="1"/>
    <col min="14855" max="14855" width="15.54296875" style="71" customWidth="1"/>
    <col min="14856" max="14856" width="14.08984375" style="71" customWidth="1"/>
    <col min="14857" max="14857" width="2.90625" style="71" customWidth="1"/>
    <col min="14858" max="14858" width="11.6328125" style="71" customWidth="1"/>
    <col min="14859" max="14859" width="0" style="71" hidden="1" customWidth="1"/>
    <col min="14860" max="15104" width="8.90625" style="71"/>
    <col min="15105" max="15105" width="37" style="71" customWidth="1"/>
    <col min="15106" max="15106" width="12.90625" style="71" customWidth="1"/>
    <col min="15107" max="15107" width="19.81640625" style="71" customWidth="1"/>
    <col min="15108" max="15108" width="21.1796875" style="71" customWidth="1"/>
    <col min="15109" max="15109" width="22.54296875" style="71" customWidth="1"/>
    <col min="15110" max="15110" width="21.1796875" style="71" customWidth="1"/>
    <col min="15111" max="15111" width="15.54296875" style="71" customWidth="1"/>
    <col min="15112" max="15112" width="14.08984375" style="71" customWidth="1"/>
    <col min="15113" max="15113" width="2.90625" style="71" customWidth="1"/>
    <col min="15114" max="15114" width="11.6328125" style="71" customWidth="1"/>
    <col min="15115" max="15115" width="0" style="71" hidden="1" customWidth="1"/>
    <col min="15116" max="15360" width="8.90625" style="71"/>
    <col min="15361" max="15361" width="37" style="71" customWidth="1"/>
    <col min="15362" max="15362" width="12.90625" style="71" customWidth="1"/>
    <col min="15363" max="15363" width="19.81640625" style="71" customWidth="1"/>
    <col min="15364" max="15364" width="21.1796875" style="71" customWidth="1"/>
    <col min="15365" max="15365" width="22.54296875" style="71" customWidth="1"/>
    <col min="15366" max="15366" width="21.1796875" style="71" customWidth="1"/>
    <col min="15367" max="15367" width="15.54296875" style="71" customWidth="1"/>
    <col min="15368" max="15368" width="14.08984375" style="71" customWidth="1"/>
    <col min="15369" max="15369" width="2.90625" style="71" customWidth="1"/>
    <col min="15370" max="15370" width="11.6328125" style="71" customWidth="1"/>
    <col min="15371" max="15371" width="0" style="71" hidden="1" customWidth="1"/>
    <col min="15372" max="15616" width="8.90625" style="71"/>
    <col min="15617" max="15617" width="37" style="71" customWidth="1"/>
    <col min="15618" max="15618" width="12.90625" style="71" customWidth="1"/>
    <col min="15619" max="15619" width="19.81640625" style="71" customWidth="1"/>
    <col min="15620" max="15620" width="21.1796875" style="71" customWidth="1"/>
    <col min="15621" max="15621" width="22.54296875" style="71" customWidth="1"/>
    <col min="15622" max="15622" width="21.1796875" style="71" customWidth="1"/>
    <col min="15623" max="15623" width="15.54296875" style="71" customWidth="1"/>
    <col min="15624" max="15624" width="14.08984375" style="71" customWidth="1"/>
    <col min="15625" max="15625" width="2.90625" style="71" customWidth="1"/>
    <col min="15626" max="15626" width="11.6328125" style="71" customWidth="1"/>
    <col min="15627" max="15627" width="0" style="71" hidden="1" customWidth="1"/>
    <col min="15628" max="15872" width="8.90625" style="71"/>
    <col min="15873" max="15873" width="37" style="71" customWidth="1"/>
    <col min="15874" max="15874" width="12.90625" style="71" customWidth="1"/>
    <col min="15875" max="15875" width="19.81640625" style="71" customWidth="1"/>
    <col min="15876" max="15876" width="21.1796875" style="71" customWidth="1"/>
    <col min="15877" max="15877" width="22.54296875" style="71" customWidth="1"/>
    <col min="15878" max="15878" width="21.1796875" style="71" customWidth="1"/>
    <col min="15879" max="15879" width="15.54296875" style="71" customWidth="1"/>
    <col min="15880" max="15880" width="14.08984375" style="71" customWidth="1"/>
    <col min="15881" max="15881" width="2.90625" style="71" customWidth="1"/>
    <col min="15882" max="15882" width="11.6328125" style="71" customWidth="1"/>
    <col min="15883" max="15883" width="0" style="71" hidden="1" customWidth="1"/>
    <col min="15884" max="16128" width="8.90625" style="71"/>
    <col min="16129" max="16129" width="37" style="71" customWidth="1"/>
    <col min="16130" max="16130" width="12.90625" style="71" customWidth="1"/>
    <col min="16131" max="16131" width="19.81640625" style="71" customWidth="1"/>
    <col min="16132" max="16132" width="21.1796875" style="71" customWidth="1"/>
    <col min="16133" max="16133" width="22.54296875" style="71" customWidth="1"/>
    <col min="16134" max="16134" width="21.1796875" style="71" customWidth="1"/>
    <col min="16135" max="16135" width="15.54296875" style="71" customWidth="1"/>
    <col min="16136" max="16136" width="14.08984375" style="71" customWidth="1"/>
    <col min="16137" max="16137" width="2.90625" style="71" customWidth="1"/>
    <col min="16138" max="16138" width="11.6328125" style="71" customWidth="1"/>
    <col min="16139" max="16139" width="0" style="71" hidden="1" customWidth="1"/>
    <col min="16140" max="16384" width="8.90625" style="71"/>
  </cols>
  <sheetData>
    <row r="1" spans="1:11" ht="15.6" customHeight="1">
      <c r="A1" s="282" t="str">
        <f>'HICAP Budget Summary'!A1</f>
        <v>State of California</v>
      </c>
      <c r="B1" s="240"/>
      <c r="C1" s="240"/>
      <c r="D1" s="23"/>
      <c r="E1" s="241"/>
      <c r="F1" s="242"/>
      <c r="G1" s="242"/>
      <c r="H1" s="243" t="str">
        <f>'HICAP Budget Summary'!H1</f>
        <v>EXHIBIT B</v>
      </c>
      <c r="I1" s="244"/>
      <c r="K1" s="245"/>
    </row>
    <row r="2" spans="1:11" ht="15.6" customHeight="1">
      <c r="A2" s="283" t="str">
        <f>'HICAP Budget Summary'!A2</f>
        <v>Department of Aging</v>
      </c>
      <c r="B2" s="240"/>
      <c r="C2" s="240"/>
      <c r="D2" s="23"/>
      <c r="E2" s="241"/>
      <c r="F2" s="246"/>
      <c r="G2" s="246"/>
      <c r="H2" s="246"/>
      <c r="I2" s="247"/>
      <c r="J2" s="248"/>
      <c r="K2" s="249"/>
    </row>
    <row r="3" spans="1:11" ht="15.6" customHeight="1">
      <c r="A3" s="283" t="str">
        <f>'HICAP Budget Summary'!A3</f>
        <v>Health Insurance Counseling and Advocacy Program (HICAP) Budget</v>
      </c>
      <c r="C3" s="240"/>
      <c r="D3" s="23"/>
      <c r="E3" s="241"/>
      <c r="F3" s="246"/>
      <c r="G3" s="246"/>
      <c r="H3" s="246"/>
      <c r="I3" s="247"/>
      <c r="J3" s="248"/>
      <c r="K3" s="249"/>
    </row>
    <row r="4" spans="1:11" ht="15.6" customHeight="1">
      <c r="A4" s="284" t="str">
        <f>'HICAP Budget Summary'!A4</f>
        <v>CDA 229 (rev 10/2016)</v>
      </c>
      <c r="B4" s="240" t="s">
        <v>105</v>
      </c>
      <c r="C4" s="3"/>
      <c r="D4" s="3"/>
      <c r="E4" s="241"/>
      <c r="F4" s="250"/>
      <c r="G4" s="250"/>
      <c r="H4" s="250"/>
      <c r="I4" s="251"/>
      <c r="J4" s="252"/>
      <c r="K4" s="253"/>
    </row>
    <row r="5" spans="1:11" ht="37.799999999999997" customHeight="1">
      <c r="A5" s="382" t="s">
        <v>117</v>
      </c>
      <c r="B5" s="382"/>
      <c r="C5" s="382"/>
      <c r="D5" s="382"/>
      <c r="E5" s="382"/>
      <c r="F5" s="382"/>
      <c r="G5" s="382"/>
      <c r="H5" s="382"/>
      <c r="I5" s="254"/>
      <c r="J5" s="254"/>
      <c r="K5" s="255"/>
    </row>
    <row r="6" spans="1:11" ht="19.8" customHeight="1" thickBot="1">
      <c r="A6" s="291"/>
      <c r="B6" s="271"/>
      <c r="C6" s="285" t="str">
        <f>'HICAP Budget Summary'!D6</f>
        <v>CONTRACT NO:</v>
      </c>
      <c r="D6" s="286" t="str">
        <f>'HICAP Budget Summary'!E6</f>
        <v>HI XXXX-XX</v>
      </c>
      <c r="E6" s="271"/>
      <c r="F6" s="271"/>
      <c r="G6" s="271"/>
      <c r="H6" s="271"/>
      <c r="I6" s="82"/>
      <c r="J6" s="82"/>
      <c r="K6" s="255"/>
    </row>
    <row r="7" spans="1:11" s="70" customFormat="1" ht="26.25" customHeight="1" thickTop="1" thickBot="1">
      <c r="A7" s="256" t="str">
        <f>'HICAP Budget Summary'!A7</f>
        <v>BUDGET PERIOD: 7/1/20XX - 6/30/20XX</v>
      </c>
      <c r="B7" s="390" t="str">
        <f>'HICAP Budget Summary'!B7:D7</f>
        <v>[ ]  ORIGINAL    [ ]  REVISION #</v>
      </c>
      <c r="C7" s="391"/>
      <c r="D7" s="392"/>
      <c r="E7" s="393" t="str">
        <f>'HICAP Budget Summary'!E7</f>
        <v>SUBMISSION DATE:</v>
      </c>
      <c r="F7" s="394"/>
      <c r="G7" s="313">
        <f>'HICAP Budget Summary'!F7</f>
        <v>42491</v>
      </c>
      <c r="H7" s="279" t="str">
        <f>'HICAP Budget Summary'!H7</f>
        <v>PSA No: XX</v>
      </c>
      <c r="I7" s="257"/>
      <c r="J7" s="258"/>
      <c r="K7" s="257"/>
    </row>
    <row r="8" spans="1:11" ht="66" customHeight="1" thickTop="1">
      <c r="A8" s="259" t="s">
        <v>81</v>
      </c>
      <c r="B8" s="259" t="s">
        <v>89</v>
      </c>
      <c r="C8" s="395" t="s">
        <v>90</v>
      </c>
      <c r="D8" s="396"/>
      <c r="E8" s="396"/>
      <c r="F8" s="272" t="s">
        <v>91</v>
      </c>
      <c r="G8" s="260" t="s">
        <v>82</v>
      </c>
      <c r="H8" s="261" t="s">
        <v>83</v>
      </c>
      <c r="I8" s="262"/>
      <c r="J8" s="263"/>
      <c r="K8" s="263"/>
    </row>
    <row r="9" spans="1:11" s="11" customFormat="1" ht="27" customHeight="1">
      <c r="A9" s="383" t="s">
        <v>118</v>
      </c>
      <c r="B9" s="384"/>
      <c r="C9" s="384"/>
      <c r="D9" s="384"/>
      <c r="E9" s="384"/>
      <c r="F9" s="384"/>
      <c r="G9" s="384"/>
      <c r="H9" s="385"/>
    </row>
    <row r="10" spans="1:11" ht="16.649999999999999" customHeight="1">
      <c r="A10" s="264"/>
      <c r="B10" s="265"/>
      <c r="C10" s="373"/>
      <c r="D10" s="374"/>
      <c r="E10" s="375"/>
      <c r="F10" s="277"/>
      <c r="G10" s="266" t="s">
        <v>84</v>
      </c>
      <c r="H10" s="267"/>
    </row>
    <row r="11" spans="1:11" ht="16.649999999999999" customHeight="1">
      <c r="A11" s="264"/>
      <c r="B11" s="265"/>
      <c r="C11" s="373"/>
      <c r="D11" s="374"/>
      <c r="E11" s="375"/>
      <c r="F11" s="277"/>
      <c r="G11" s="266" t="s">
        <v>67</v>
      </c>
      <c r="H11" s="267"/>
    </row>
    <row r="12" spans="1:11" ht="16.649999999999999" customHeight="1">
      <c r="A12" s="264"/>
      <c r="B12" s="265"/>
      <c r="C12" s="373"/>
      <c r="D12" s="374"/>
      <c r="E12" s="375"/>
      <c r="F12" s="277"/>
      <c r="G12" s="266" t="s">
        <v>68</v>
      </c>
      <c r="H12" s="267"/>
    </row>
    <row r="13" spans="1:11" ht="16.649999999999999" customHeight="1">
      <c r="A13" s="264"/>
      <c r="B13" s="265"/>
      <c r="C13" s="373"/>
      <c r="D13" s="374"/>
      <c r="E13" s="375"/>
      <c r="F13" s="277"/>
      <c r="G13" s="266" t="s">
        <v>85</v>
      </c>
      <c r="H13" s="267"/>
    </row>
    <row r="14" spans="1:11" ht="16.649999999999999" customHeight="1" thickBot="1">
      <c r="A14" s="268"/>
      <c r="B14" s="265"/>
      <c r="C14" s="373"/>
      <c r="D14" s="374"/>
      <c r="E14" s="375"/>
      <c r="F14" s="278"/>
      <c r="G14" s="269" t="s">
        <v>85</v>
      </c>
      <c r="H14" s="270"/>
    </row>
    <row r="15" spans="1:11" s="11" customFormat="1" ht="24.75" customHeight="1" thickBot="1">
      <c r="A15" s="386" t="s">
        <v>86</v>
      </c>
      <c r="B15" s="386"/>
      <c r="C15" s="386"/>
      <c r="D15" s="386"/>
      <c r="E15" s="386"/>
      <c r="F15" s="386"/>
      <c r="G15" s="386"/>
      <c r="H15" s="273">
        <f>SUM(H10:H14)</f>
        <v>0</v>
      </c>
    </row>
    <row r="16" spans="1:11" s="11" customFormat="1" ht="27" customHeight="1">
      <c r="A16" s="387" t="s">
        <v>119</v>
      </c>
      <c r="B16" s="388"/>
      <c r="C16" s="388"/>
      <c r="D16" s="388"/>
      <c r="E16" s="388"/>
      <c r="F16" s="388"/>
      <c r="G16" s="388"/>
      <c r="H16" s="389"/>
    </row>
    <row r="17" spans="1:8" ht="16.649999999999999" customHeight="1">
      <c r="A17" s="264"/>
      <c r="B17" s="265"/>
      <c r="C17" s="373"/>
      <c r="D17" s="374"/>
      <c r="E17" s="375"/>
      <c r="F17" s="277"/>
      <c r="G17" s="266" t="s">
        <v>84</v>
      </c>
      <c r="H17" s="267"/>
    </row>
    <row r="18" spans="1:8" ht="16.649999999999999" customHeight="1">
      <c r="A18" s="264"/>
      <c r="B18" s="265"/>
      <c r="C18" s="373"/>
      <c r="D18" s="374"/>
      <c r="E18" s="375"/>
      <c r="F18" s="277"/>
      <c r="G18" s="266" t="s">
        <v>85</v>
      </c>
      <c r="H18" s="267"/>
    </row>
    <row r="19" spans="1:8" ht="16.649999999999999" customHeight="1">
      <c r="A19" s="264"/>
      <c r="B19" s="265"/>
      <c r="C19" s="373"/>
      <c r="D19" s="374"/>
      <c r="E19" s="375"/>
      <c r="F19" s="277"/>
      <c r="G19" s="266" t="s">
        <v>85</v>
      </c>
      <c r="H19" s="267"/>
    </row>
    <row r="20" spans="1:8" ht="16.649999999999999" customHeight="1">
      <c r="A20" s="264"/>
      <c r="B20" s="265"/>
      <c r="C20" s="373"/>
      <c r="D20" s="374"/>
      <c r="E20" s="375"/>
      <c r="F20" s="277"/>
      <c r="G20" s="266" t="s">
        <v>85</v>
      </c>
      <c r="H20" s="267"/>
    </row>
    <row r="21" spans="1:8" ht="16.649999999999999" customHeight="1" thickBot="1">
      <c r="A21" s="264"/>
      <c r="B21" s="265"/>
      <c r="C21" s="373"/>
      <c r="D21" s="374"/>
      <c r="E21" s="375"/>
      <c r="F21" s="278"/>
      <c r="G21" s="266" t="s">
        <v>85</v>
      </c>
      <c r="H21" s="270"/>
    </row>
    <row r="22" spans="1:8" s="11" customFormat="1" ht="25.5" customHeight="1" thickBot="1">
      <c r="A22" s="376" t="s">
        <v>87</v>
      </c>
      <c r="B22" s="377"/>
      <c r="C22" s="377"/>
      <c r="D22" s="377"/>
      <c r="E22" s="377"/>
      <c r="F22" s="377"/>
      <c r="G22" s="378"/>
      <c r="H22" s="273">
        <f>SUM(H17:H21)</f>
        <v>0</v>
      </c>
    </row>
    <row r="23" spans="1:8" s="11" customFormat="1" ht="33" customHeight="1" thickBot="1">
      <c r="A23" s="379" t="s">
        <v>88</v>
      </c>
      <c r="B23" s="379"/>
      <c r="C23" s="379"/>
      <c r="D23" s="379"/>
      <c r="E23" s="379"/>
      <c r="F23" s="379"/>
      <c r="G23" s="379"/>
      <c r="H23" s="274">
        <f>H15+H22</f>
        <v>0</v>
      </c>
    </row>
    <row r="24" spans="1:8" s="11" customFormat="1" ht="27" customHeight="1" thickTop="1">
      <c r="A24" s="397" t="s">
        <v>131</v>
      </c>
      <c r="B24" s="398"/>
      <c r="C24" s="398"/>
      <c r="D24" s="398"/>
      <c r="E24" s="398"/>
      <c r="F24" s="398"/>
      <c r="G24" s="398"/>
      <c r="H24" s="399"/>
    </row>
    <row r="25" spans="1:8" ht="16.649999999999999" customHeight="1">
      <c r="A25" s="264"/>
      <c r="B25" s="265"/>
      <c r="C25" s="373"/>
      <c r="D25" s="374"/>
      <c r="E25" s="375"/>
      <c r="F25" s="277"/>
      <c r="G25" s="266" t="s">
        <v>67</v>
      </c>
      <c r="H25" s="267"/>
    </row>
    <row r="26" spans="1:8" ht="16.649999999999999" customHeight="1">
      <c r="A26" s="264"/>
      <c r="B26" s="265"/>
      <c r="C26" s="373"/>
      <c r="D26" s="374"/>
      <c r="E26" s="375"/>
      <c r="F26" s="277"/>
      <c r="G26" s="266" t="s">
        <v>85</v>
      </c>
      <c r="H26" s="267"/>
    </row>
    <row r="27" spans="1:8" ht="16.649999999999999" customHeight="1">
      <c r="A27" s="264"/>
      <c r="B27" s="265"/>
      <c r="C27" s="373"/>
      <c r="D27" s="374"/>
      <c r="E27" s="375"/>
      <c r="F27" s="277"/>
      <c r="G27" s="266" t="s">
        <v>85</v>
      </c>
      <c r="H27" s="267"/>
    </row>
    <row r="28" spans="1:8" ht="16.649999999999999" customHeight="1">
      <c r="A28" s="264"/>
      <c r="B28" s="265"/>
      <c r="C28" s="373"/>
      <c r="D28" s="374"/>
      <c r="E28" s="375"/>
      <c r="F28" s="277"/>
      <c r="G28" s="266" t="s">
        <v>85</v>
      </c>
      <c r="H28" s="267"/>
    </row>
    <row r="29" spans="1:8" ht="16.649999999999999" customHeight="1">
      <c r="A29" s="264"/>
      <c r="B29" s="265"/>
      <c r="C29" s="373"/>
      <c r="D29" s="374"/>
      <c r="E29" s="375"/>
      <c r="F29" s="277"/>
      <c r="G29" s="266" t="s">
        <v>85</v>
      </c>
      <c r="H29" s="267"/>
    </row>
    <row r="30" spans="1:8" ht="16.649999999999999" customHeight="1">
      <c r="A30" s="264"/>
      <c r="B30" s="265"/>
      <c r="C30" s="373"/>
      <c r="D30" s="374"/>
      <c r="E30" s="375"/>
      <c r="F30" s="277"/>
      <c r="G30" s="266" t="s">
        <v>85</v>
      </c>
      <c r="H30" s="267"/>
    </row>
    <row r="31" spans="1:8" ht="16.649999999999999" customHeight="1">
      <c r="A31" s="264"/>
      <c r="B31" s="265"/>
      <c r="C31" s="373"/>
      <c r="D31" s="374"/>
      <c r="E31" s="375"/>
      <c r="F31" s="277"/>
      <c r="G31" s="266" t="s">
        <v>85</v>
      </c>
      <c r="H31" s="267"/>
    </row>
    <row r="32" spans="1:8" ht="16.649999999999999" customHeight="1">
      <c r="A32" s="264"/>
      <c r="B32" s="265"/>
      <c r="C32" s="373"/>
      <c r="D32" s="374"/>
      <c r="E32" s="375"/>
      <c r="F32" s="277"/>
      <c r="G32" s="266" t="s">
        <v>85</v>
      </c>
      <c r="H32" s="267"/>
    </row>
    <row r="33" spans="1:8" ht="16.649999999999999" customHeight="1" thickBot="1">
      <c r="A33" s="268"/>
      <c r="B33" s="265"/>
      <c r="C33" s="373"/>
      <c r="D33" s="374"/>
      <c r="E33" s="375"/>
      <c r="F33" s="278"/>
      <c r="G33" s="266" t="s">
        <v>85</v>
      </c>
      <c r="H33" s="270"/>
    </row>
    <row r="34" spans="1:8" s="11" customFormat="1" ht="33" customHeight="1" thickBot="1">
      <c r="A34" s="380" t="s">
        <v>114</v>
      </c>
      <c r="B34" s="381"/>
      <c r="C34" s="381"/>
      <c r="D34" s="381"/>
      <c r="E34" s="381"/>
      <c r="F34" s="381"/>
      <c r="G34" s="381"/>
      <c r="H34" s="275">
        <f>SUM(H25:H33)</f>
        <v>0</v>
      </c>
    </row>
    <row r="35" spans="1:8" ht="36" customHeight="1" thickBot="1">
      <c r="A35" s="372" t="s">
        <v>92</v>
      </c>
      <c r="B35" s="372"/>
      <c r="C35" s="372"/>
      <c r="D35" s="372"/>
      <c r="E35" s="372"/>
      <c r="F35" s="372"/>
      <c r="G35" s="372"/>
      <c r="H35" s="276">
        <f>H23+H34</f>
        <v>0</v>
      </c>
    </row>
    <row r="36" spans="1:8" ht="16.649999999999999" customHeight="1" thickTop="1"/>
    <row r="37" spans="1:8" ht="16.649999999999999" customHeight="1"/>
    <row r="38" spans="1:8" ht="16.649999999999999" customHeight="1"/>
    <row r="39" spans="1:8" ht="16.649999999999999" customHeight="1"/>
    <row r="40" spans="1:8" ht="16.649999999999999" customHeight="1"/>
    <row r="41" spans="1:8" ht="16.649999999999999" customHeight="1"/>
    <row r="42" spans="1:8" ht="16.649999999999999" customHeight="1"/>
    <row r="43" spans="1:8" ht="16.649999999999999" customHeight="1"/>
  </sheetData>
  <mergeCells count="31">
    <mergeCell ref="A34:G34"/>
    <mergeCell ref="A5:H5"/>
    <mergeCell ref="A9:H9"/>
    <mergeCell ref="A15:G15"/>
    <mergeCell ref="A16:H16"/>
    <mergeCell ref="C14:E14"/>
    <mergeCell ref="B7:D7"/>
    <mergeCell ref="E7:F7"/>
    <mergeCell ref="C8:E8"/>
    <mergeCell ref="C25:E25"/>
    <mergeCell ref="C26:E26"/>
    <mergeCell ref="C27:E27"/>
    <mergeCell ref="C28:E28"/>
    <mergeCell ref="C29:E29"/>
    <mergeCell ref="A24:H24"/>
    <mergeCell ref="A35:G35"/>
    <mergeCell ref="C10:E10"/>
    <mergeCell ref="C11:E11"/>
    <mergeCell ref="C12:E12"/>
    <mergeCell ref="C13:E13"/>
    <mergeCell ref="C30:E30"/>
    <mergeCell ref="C31:E31"/>
    <mergeCell ref="C17:E17"/>
    <mergeCell ref="C18:E18"/>
    <mergeCell ref="C19:E19"/>
    <mergeCell ref="C20:E20"/>
    <mergeCell ref="A22:G22"/>
    <mergeCell ref="A23:G23"/>
    <mergeCell ref="C32:E32"/>
    <mergeCell ref="C33:E33"/>
    <mergeCell ref="C21:E21"/>
  </mergeCells>
  <dataValidations count="1">
    <dataValidation type="list" showInputMessage="1" showErrorMessage="1" promptTitle="HICAP Federal" sqref="G10:G14 JC10:JC14 SY10:SY14 ACU10:ACU14 AMQ10:AMQ14 AWM10:AWM14 BGI10:BGI14 BQE10:BQE14 CAA10:CAA14 CJW10:CJW14 CTS10:CTS14 DDO10:DDO14 DNK10:DNK14 DXG10:DXG14 EHC10:EHC14 EQY10:EQY14 FAU10:FAU14 FKQ10:FKQ14 FUM10:FUM14 GEI10:GEI14 GOE10:GOE14 GYA10:GYA14 HHW10:HHW14 HRS10:HRS14 IBO10:IBO14 ILK10:ILK14 IVG10:IVG14 JFC10:JFC14 JOY10:JOY14 JYU10:JYU14 KIQ10:KIQ14 KSM10:KSM14 LCI10:LCI14 LME10:LME14 LWA10:LWA14 MFW10:MFW14 MPS10:MPS14 MZO10:MZO14 NJK10:NJK14 NTG10:NTG14 ODC10:ODC14 OMY10:OMY14 OWU10:OWU14 PGQ10:PGQ14 PQM10:PQM14 QAI10:QAI14 QKE10:QKE14 QUA10:QUA14 RDW10:RDW14 RNS10:RNS14 RXO10:RXO14 SHK10:SHK14 SRG10:SRG14 TBC10:TBC14 TKY10:TKY14 TUU10:TUU14 UEQ10:UEQ14 UOM10:UOM14 UYI10:UYI14 VIE10:VIE14 VSA10:VSA14 WBW10:WBW14 WLS10:WLS14 WVO10:WVO14 G65546:G65550 JC65546:JC65550 SY65546:SY65550 ACU65546:ACU65550 AMQ65546:AMQ65550 AWM65546:AWM65550 BGI65546:BGI65550 BQE65546:BQE65550 CAA65546:CAA65550 CJW65546:CJW65550 CTS65546:CTS65550 DDO65546:DDO65550 DNK65546:DNK65550 DXG65546:DXG65550 EHC65546:EHC65550 EQY65546:EQY65550 FAU65546:FAU65550 FKQ65546:FKQ65550 FUM65546:FUM65550 GEI65546:GEI65550 GOE65546:GOE65550 GYA65546:GYA65550 HHW65546:HHW65550 HRS65546:HRS65550 IBO65546:IBO65550 ILK65546:ILK65550 IVG65546:IVG65550 JFC65546:JFC65550 JOY65546:JOY65550 JYU65546:JYU65550 KIQ65546:KIQ65550 KSM65546:KSM65550 LCI65546:LCI65550 LME65546:LME65550 LWA65546:LWA65550 MFW65546:MFW65550 MPS65546:MPS65550 MZO65546:MZO65550 NJK65546:NJK65550 NTG65546:NTG65550 ODC65546:ODC65550 OMY65546:OMY65550 OWU65546:OWU65550 PGQ65546:PGQ65550 PQM65546:PQM65550 QAI65546:QAI65550 QKE65546:QKE65550 QUA65546:QUA65550 RDW65546:RDW65550 RNS65546:RNS65550 RXO65546:RXO65550 SHK65546:SHK65550 SRG65546:SRG65550 TBC65546:TBC65550 TKY65546:TKY65550 TUU65546:TUU65550 UEQ65546:UEQ65550 UOM65546:UOM65550 UYI65546:UYI65550 VIE65546:VIE65550 VSA65546:VSA65550 WBW65546:WBW65550 WLS65546:WLS65550 WVO65546:WVO65550 G131082:G131086 JC131082:JC131086 SY131082:SY131086 ACU131082:ACU131086 AMQ131082:AMQ131086 AWM131082:AWM131086 BGI131082:BGI131086 BQE131082:BQE131086 CAA131082:CAA131086 CJW131082:CJW131086 CTS131082:CTS131086 DDO131082:DDO131086 DNK131082:DNK131086 DXG131082:DXG131086 EHC131082:EHC131086 EQY131082:EQY131086 FAU131082:FAU131086 FKQ131082:FKQ131086 FUM131082:FUM131086 GEI131082:GEI131086 GOE131082:GOE131086 GYA131082:GYA131086 HHW131082:HHW131086 HRS131082:HRS131086 IBO131082:IBO131086 ILK131082:ILK131086 IVG131082:IVG131086 JFC131082:JFC131086 JOY131082:JOY131086 JYU131082:JYU131086 KIQ131082:KIQ131086 KSM131082:KSM131086 LCI131082:LCI131086 LME131082:LME131086 LWA131082:LWA131086 MFW131082:MFW131086 MPS131082:MPS131086 MZO131082:MZO131086 NJK131082:NJK131086 NTG131082:NTG131086 ODC131082:ODC131086 OMY131082:OMY131086 OWU131082:OWU131086 PGQ131082:PGQ131086 PQM131082:PQM131086 QAI131082:QAI131086 QKE131082:QKE131086 QUA131082:QUA131086 RDW131082:RDW131086 RNS131082:RNS131086 RXO131082:RXO131086 SHK131082:SHK131086 SRG131082:SRG131086 TBC131082:TBC131086 TKY131082:TKY131086 TUU131082:TUU131086 UEQ131082:UEQ131086 UOM131082:UOM131086 UYI131082:UYI131086 VIE131082:VIE131086 VSA131082:VSA131086 WBW131082:WBW131086 WLS131082:WLS131086 WVO131082:WVO131086 G196618:G196622 JC196618:JC196622 SY196618:SY196622 ACU196618:ACU196622 AMQ196618:AMQ196622 AWM196618:AWM196622 BGI196618:BGI196622 BQE196618:BQE196622 CAA196618:CAA196622 CJW196618:CJW196622 CTS196618:CTS196622 DDO196618:DDO196622 DNK196618:DNK196622 DXG196618:DXG196622 EHC196618:EHC196622 EQY196618:EQY196622 FAU196618:FAU196622 FKQ196618:FKQ196622 FUM196618:FUM196622 GEI196618:GEI196622 GOE196618:GOE196622 GYA196618:GYA196622 HHW196618:HHW196622 HRS196618:HRS196622 IBO196618:IBO196622 ILK196618:ILK196622 IVG196618:IVG196622 JFC196618:JFC196622 JOY196618:JOY196622 JYU196618:JYU196622 KIQ196618:KIQ196622 KSM196618:KSM196622 LCI196618:LCI196622 LME196618:LME196622 LWA196618:LWA196622 MFW196618:MFW196622 MPS196618:MPS196622 MZO196618:MZO196622 NJK196618:NJK196622 NTG196618:NTG196622 ODC196618:ODC196622 OMY196618:OMY196622 OWU196618:OWU196622 PGQ196618:PGQ196622 PQM196618:PQM196622 QAI196618:QAI196622 QKE196618:QKE196622 QUA196618:QUA196622 RDW196618:RDW196622 RNS196618:RNS196622 RXO196618:RXO196622 SHK196618:SHK196622 SRG196618:SRG196622 TBC196618:TBC196622 TKY196618:TKY196622 TUU196618:TUU196622 UEQ196618:UEQ196622 UOM196618:UOM196622 UYI196618:UYI196622 VIE196618:VIE196622 VSA196618:VSA196622 WBW196618:WBW196622 WLS196618:WLS196622 WVO196618:WVO196622 G262154:G262158 JC262154:JC262158 SY262154:SY262158 ACU262154:ACU262158 AMQ262154:AMQ262158 AWM262154:AWM262158 BGI262154:BGI262158 BQE262154:BQE262158 CAA262154:CAA262158 CJW262154:CJW262158 CTS262154:CTS262158 DDO262154:DDO262158 DNK262154:DNK262158 DXG262154:DXG262158 EHC262154:EHC262158 EQY262154:EQY262158 FAU262154:FAU262158 FKQ262154:FKQ262158 FUM262154:FUM262158 GEI262154:GEI262158 GOE262154:GOE262158 GYA262154:GYA262158 HHW262154:HHW262158 HRS262154:HRS262158 IBO262154:IBO262158 ILK262154:ILK262158 IVG262154:IVG262158 JFC262154:JFC262158 JOY262154:JOY262158 JYU262154:JYU262158 KIQ262154:KIQ262158 KSM262154:KSM262158 LCI262154:LCI262158 LME262154:LME262158 LWA262154:LWA262158 MFW262154:MFW262158 MPS262154:MPS262158 MZO262154:MZO262158 NJK262154:NJK262158 NTG262154:NTG262158 ODC262154:ODC262158 OMY262154:OMY262158 OWU262154:OWU262158 PGQ262154:PGQ262158 PQM262154:PQM262158 QAI262154:QAI262158 QKE262154:QKE262158 QUA262154:QUA262158 RDW262154:RDW262158 RNS262154:RNS262158 RXO262154:RXO262158 SHK262154:SHK262158 SRG262154:SRG262158 TBC262154:TBC262158 TKY262154:TKY262158 TUU262154:TUU262158 UEQ262154:UEQ262158 UOM262154:UOM262158 UYI262154:UYI262158 VIE262154:VIE262158 VSA262154:VSA262158 WBW262154:WBW262158 WLS262154:WLS262158 WVO262154:WVO262158 G327690:G327694 JC327690:JC327694 SY327690:SY327694 ACU327690:ACU327694 AMQ327690:AMQ327694 AWM327690:AWM327694 BGI327690:BGI327694 BQE327690:BQE327694 CAA327690:CAA327694 CJW327690:CJW327694 CTS327690:CTS327694 DDO327690:DDO327694 DNK327690:DNK327694 DXG327690:DXG327694 EHC327690:EHC327694 EQY327690:EQY327694 FAU327690:FAU327694 FKQ327690:FKQ327694 FUM327690:FUM327694 GEI327690:GEI327694 GOE327690:GOE327694 GYA327690:GYA327694 HHW327690:HHW327694 HRS327690:HRS327694 IBO327690:IBO327694 ILK327690:ILK327694 IVG327690:IVG327694 JFC327690:JFC327694 JOY327690:JOY327694 JYU327690:JYU327694 KIQ327690:KIQ327694 KSM327690:KSM327694 LCI327690:LCI327694 LME327690:LME327694 LWA327690:LWA327694 MFW327690:MFW327694 MPS327690:MPS327694 MZO327690:MZO327694 NJK327690:NJK327694 NTG327690:NTG327694 ODC327690:ODC327694 OMY327690:OMY327694 OWU327690:OWU327694 PGQ327690:PGQ327694 PQM327690:PQM327694 QAI327690:QAI327694 QKE327690:QKE327694 QUA327690:QUA327694 RDW327690:RDW327694 RNS327690:RNS327694 RXO327690:RXO327694 SHK327690:SHK327694 SRG327690:SRG327694 TBC327690:TBC327694 TKY327690:TKY327694 TUU327690:TUU327694 UEQ327690:UEQ327694 UOM327690:UOM327694 UYI327690:UYI327694 VIE327690:VIE327694 VSA327690:VSA327694 WBW327690:WBW327694 WLS327690:WLS327694 WVO327690:WVO327694 G393226:G393230 JC393226:JC393230 SY393226:SY393230 ACU393226:ACU393230 AMQ393226:AMQ393230 AWM393226:AWM393230 BGI393226:BGI393230 BQE393226:BQE393230 CAA393226:CAA393230 CJW393226:CJW393230 CTS393226:CTS393230 DDO393226:DDO393230 DNK393226:DNK393230 DXG393226:DXG393230 EHC393226:EHC393230 EQY393226:EQY393230 FAU393226:FAU393230 FKQ393226:FKQ393230 FUM393226:FUM393230 GEI393226:GEI393230 GOE393226:GOE393230 GYA393226:GYA393230 HHW393226:HHW393230 HRS393226:HRS393230 IBO393226:IBO393230 ILK393226:ILK393230 IVG393226:IVG393230 JFC393226:JFC393230 JOY393226:JOY393230 JYU393226:JYU393230 KIQ393226:KIQ393230 KSM393226:KSM393230 LCI393226:LCI393230 LME393226:LME393230 LWA393226:LWA393230 MFW393226:MFW393230 MPS393226:MPS393230 MZO393226:MZO393230 NJK393226:NJK393230 NTG393226:NTG393230 ODC393226:ODC393230 OMY393226:OMY393230 OWU393226:OWU393230 PGQ393226:PGQ393230 PQM393226:PQM393230 QAI393226:QAI393230 QKE393226:QKE393230 QUA393226:QUA393230 RDW393226:RDW393230 RNS393226:RNS393230 RXO393226:RXO393230 SHK393226:SHK393230 SRG393226:SRG393230 TBC393226:TBC393230 TKY393226:TKY393230 TUU393226:TUU393230 UEQ393226:UEQ393230 UOM393226:UOM393230 UYI393226:UYI393230 VIE393226:VIE393230 VSA393226:VSA393230 WBW393226:WBW393230 WLS393226:WLS393230 WVO393226:WVO393230 G458762:G458766 JC458762:JC458766 SY458762:SY458766 ACU458762:ACU458766 AMQ458762:AMQ458766 AWM458762:AWM458766 BGI458762:BGI458766 BQE458762:BQE458766 CAA458762:CAA458766 CJW458762:CJW458766 CTS458762:CTS458766 DDO458762:DDO458766 DNK458762:DNK458766 DXG458762:DXG458766 EHC458762:EHC458766 EQY458762:EQY458766 FAU458762:FAU458766 FKQ458762:FKQ458766 FUM458762:FUM458766 GEI458762:GEI458766 GOE458762:GOE458766 GYA458762:GYA458766 HHW458762:HHW458766 HRS458762:HRS458766 IBO458762:IBO458766 ILK458762:ILK458766 IVG458762:IVG458766 JFC458762:JFC458766 JOY458762:JOY458766 JYU458762:JYU458766 KIQ458762:KIQ458766 KSM458762:KSM458766 LCI458762:LCI458766 LME458762:LME458766 LWA458762:LWA458766 MFW458762:MFW458766 MPS458762:MPS458766 MZO458762:MZO458766 NJK458762:NJK458766 NTG458762:NTG458766 ODC458762:ODC458766 OMY458762:OMY458766 OWU458762:OWU458766 PGQ458762:PGQ458766 PQM458762:PQM458766 QAI458762:QAI458766 QKE458762:QKE458766 QUA458762:QUA458766 RDW458762:RDW458766 RNS458762:RNS458766 RXO458762:RXO458766 SHK458762:SHK458766 SRG458762:SRG458766 TBC458762:TBC458766 TKY458762:TKY458766 TUU458762:TUU458766 UEQ458762:UEQ458766 UOM458762:UOM458766 UYI458762:UYI458766 VIE458762:VIE458766 VSA458762:VSA458766 WBW458762:WBW458766 WLS458762:WLS458766 WVO458762:WVO458766 G524298:G524302 JC524298:JC524302 SY524298:SY524302 ACU524298:ACU524302 AMQ524298:AMQ524302 AWM524298:AWM524302 BGI524298:BGI524302 BQE524298:BQE524302 CAA524298:CAA524302 CJW524298:CJW524302 CTS524298:CTS524302 DDO524298:DDO524302 DNK524298:DNK524302 DXG524298:DXG524302 EHC524298:EHC524302 EQY524298:EQY524302 FAU524298:FAU524302 FKQ524298:FKQ524302 FUM524298:FUM524302 GEI524298:GEI524302 GOE524298:GOE524302 GYA524298:GYA524302 HHW524298:HHW524302 HRS524298:HRS524302 IBO524298:IBO524302 ILK524298:ILK524302 IVG524298:IVG524302 JFC524298:JFC524302 JOY524298:JOY524302 JYU524298:JYU524302 KIQ524298:KIQ524302 KSM524298:KSM524302 LCI524298:LCI524302 LME524298:LME524302 LWA524298:LWA524302 MFW524298:MFW524302 MPS524298:MPS524302 MZO524298:MZO524302 NJK524298:NJK524302 NTG524298:NTG524302 ODC524298:ODC524302 OMY524298:OMY524302 OWU524298:OWU524302 PGQ524298:PGQ524302 PQM524298:PQM524302 QAI524298:QAI524302 QKE524298:QKE524302 QUA524298:QUA524302 RDW524298:RDW524302 RNS524298:RNS524302 RXO524298:RXO524302 SHK524298:SHK524302 SRG524298:SRG524302 TBC524298:TBC524302 TKY524298:TKY524302 TUU524298:TUU524302 UEQ524298:UEQ524302 UOM524298:UOM524302 UYI524298:UYI524302 VIE524298:VIE524302 VSA524298:VSA524302 WBW524298:WBW524302 WLS524298:WLS524302 WVO524298:WVO524302 G589834:G589838 JC589834:JC589838 SY589834:SY589838 ACU589834:ACU589838 AMQ589834:AMQ589838 AWM589834:AWM589838 BGI589834:BGI589838 BQE589834:BQE589838 CAA589834:CAA589838 CJW589834:CJW589838 CTS589834:CTS589838 DDO589834:DDO589838 DNK589834:DNK589838 DXG589834:DXG589838 EHC589834:EHC589838 EQY589834:EQY589838 FAU589834:FAU589838 FKQ589834:FKQ589838 FUM589834:FUM589838 GEI589834:GEI589838 GOE589834:GOE589838 GYA589834:GYA589838 HHW589834:HHW589838 HRS589834:HRS589838 IBO589834:IBO589838 ILK589834:ILK589838 IVG589834:IVG589838 JFC589834:JFC589838 JOY589834:JOY589838 JYU589834:JYU589838 KIQ589834:KIQ589838 KSM589834:KSM589838 LCI589834:LCI589838 LME589834:LME589838 LWA589834:LWA589838 MFW589834:MFW589838 MPS589834:MPS589838 MZO589834:MZO589838 NJK589834:NJK589838 NTG589834:NTG589838 ODC589834:ODC589838 OMY589834:OMY589838 OWU589834:OWU589838 PGQ589834:PGQ589838 PQM589834:PQM589838 QAI589834:QAI589838 QKE589834:QKE589838 QUA589834:QUA589838 RDW589834:RDW589838 RNS589834:RNS589838 RXO589834:RXO589838 SHK589834:SHK589838 SRG589834:SRG589838 TBC589834:TBC589838 TKY589834:TKY589838 TUU589834:TUU589838 UEQ589834:UEQ589838 UOM589834:UOM589838 UYI589834:UYI589838 VIE589834:VIE589838 VSA589834:VSA589838 WBW589834:WBW589838 WLS589834:WLS589838 WVO589834:WVO589838 G655370:G655374 JC655370:JC655374 SY655370:SY655374 ACU655370:ACU655374 AMQ655370:AMQ655374 AWM655370:AWM655374 BGI655370:BGI655374 BQE655370:BQE655374 CAA655370:CAA655374 CJW655370:CJW655374 CTS655370:CTS655374 DDO655370:DDO655374 DNK655370:DNK655374 DXG655370:DXG655374 EHC655370:EHC655374 EQY655370:EQY655374 FAU655370:FAU655374 FKQ655370:FKQ655374 FUM655370:FUM655374 GEI655370:GEI655374 GOE655370:GOE655374 GYA655370:GYA655374 HHW655370:HHW655374 HRS655370:HRS655374 IBO655370:IBO655374 ILK655370:ILK655374 IVG655370:IVG655374 JFC655370:JFC655374 JOY655370:JOY655374 JYU655370:JYU655374 KIQ655370:KIQ655374 KSM655370:KSM655374 LCI655370:LCI655374 LME655370:LME655374 LWA655370:LWA655374 MFW655370:MFW655374 MPS655370:MPS655374 MZO655370:MZO655374 NJK655370:NJK655374 NTG655370:NTG655374 ODC655370:ODC655374 OMY655370:OMY655374 OWU655370:OWU655374 PGQ655370:PGQ655374 PQM655370:PQM655374 QAI655370:QAI655374 QKE655370:QKE655374 QUA655370:QUA655374 RDW655370:RDW655374 RNS655370:RNS655374 RXO655370:RXO655374 SHK655370:SHK655374 SRG655370:SRG655374 TBC655370:TBC655374 TKY655370:TKY655374 TUU655370:TUU655374 UEQ655370:UEQ655374 UOM655370:UOM655374 UYI655370:UYI655374 VIE655370:VIE655374 VSA655370:VSA655374 WBW655370:WBW655374 WLS655370:WLS655374 WVO655370:WVO655374 G720906:G720910 JC720906:JC720910 SY720906:SY720910 ACU720906:ACU720910 AMQ720906:AMQ720910 AWM720906:AWM720910 BGI720906:BGI720910 BQE720906:BQE720910 CAA720906:CAA720910 CJW720906:CJW720910 CTS720906:CTS720910 DDO720906:DDO720910 DNK720906:DNK720910 DXG720906:DXG720910 EHC720906:EHC720910 EQY720906:EQY720910 FAU720906:FAU720910 FKQ720906:FKQ720910 FUM720906:FUM720910 GEI720906:GEI720910 GOE720906:GOE720910 GYA720906:GYA720910 HHW720906:HHW720910 HRS720906:HRS720910 IBO720906:IBO720910 ILK720906:ILK720910 IVG720906:IVG720910 JFC720906:JFC720910 JOY720906:JOY720910 JYU720906:JYU720910 KIQ720906:KIQ720910 KSM720906:KSM720910 LCI720906:LCI720910 LME720906:LME720910 LWA720906:LWA720910 MFW720906:MFW720910 MPS720906:MPS720910 MZO720906:MZO720910 NJK720906:NJK720910 NTG720906:NTG720910 ODC720906:ODC720910 OMY720906:OMY720910 OWU720906:OWU720910 PGQ720906:PGQ720910 PQM720906:PQM720910 QAI720906:QAI720910 QKE720906:QKE720910 QUA720906:QUA720910 RDW720906:RDW720910 RNS720906:RNS720910 RXO720906:RXO720910 SHK720906:SHK720910 SRG720906:SRG720910 TBC720906:TBC720910 TKY720906:TKY720910 TUU720906:TUU720910 UEQ720906:UEQ720910 UOM720906:UOM720910 UYI720906:UYI720910 VIE720906:VIE720910 VSA720906:VSA720910 WBW720906:WBW720910 WLS720906:WLS720910 WVO720906:WVO720910 G786442:G786446 JC786442:JC786446 SY786442:SY786446 ACU786442:ACU786446 AMQ786442:AMQ786446 AWM786442:AWM786446 BGI786442:BGI786446 BQE786442:BQE786446 CAA786442:CAA786446 CJW786442:CJW786446 CTS786442:CTS786446 DDO786442:DDO786446 DNK786442:DNK786446 DXG786442:DXG786446 EHC786442:EHC786446 EQY786442:EQY786446 FAU786442:FAU786446 FKQ786442:FKQ786446 FUM786442:FUM786446 GEI786442:GEI786446 GOE786442:GOE786446 GYA786442:GYA786446 HHW786442:HHW786446 HRS786442:HRS786446 IBO786442:IBO786446 ILK786442:ILK786446 IVG786442:IVG786446 JFC786442:JFC786446 JOY786442:JOY786446 JYU786442:JYU786446 KIQ786442:KIQ786446 KSM786442:KSM786446 LCI786442:LCI786446 LME786442:LME786446 LWA786442:LWA786446 MFW786442:MFW786446 MPS786442:MPS786446 MZO786442:MZO786446 NJK786442:NJK786446 NTG786442:NTG786446 ODC786442:ODC786446 OMY786442:OMY786446 OWU786442:OWU786446 PGQ786442:PGQ786446 PQM786442:PQM786446 QAI786442:QAI786446 QKE786442:QKE786446 QUA786442:QUA786446 RDW786442:RDW786446 RNS786442:RNS786446 RXO786442:RXO786446 SHK786442:SHK786446 SRG786442:SRG786446 TBC786442:TBC786446 TKY786442:TKY786446 TUU786442:TUU786446 UEQ786442:UEQ786446 UOM786442:UOM786446 UYI786442:UYI786446 VIE786442:VIE786446 VSA786442:VSA786446 WBW786442:WBW786446 WLS786442:WLS786446 WVO786442:WVO786446 G851978:G851982 JC851978:JC851982 SY851978:SY851982 ACU851978:ACU851982 AMQ851978:AMQ851982 AWM851978:AWM851982 BGI851978:BGI851982 BQE851978:BQE851982 CAA851978:CAA851982 CJW851978:CJW851982 CTS851978:CTS851982 DDO851978:DDO851982 DNK851978:DNK851982 DXG851978:DXG851982 EHC851978:EHC851982 EQY851978:EQY851982 FAU851978:FAU851982 FKQ851978:FKQ851982 FUM851978:FUM851982 GEI851978:GEI851982 GOE851978:GOE851982 GYA851978:GYA851982 HHW851978:HHW851982 HRS851978:HRS851982 IBO851978:IBO851982 ILK851978:ILK851982 IVG851978:IVG851982 JFC851978:JFC851982 JOY851978:JOY851982 JYU851978:JYU851982 KIQ851978:KIQ851982 KSM851978:KSM851982 LCI851978:LCI851982 LME851978:LME851982 LWA851978:LWA851982 MFW851978:MFW851982 MPS851978:MPS851982 MZO851978:MZO851982 NJK851978:NJK851982 NTG851978:NTG851982 ODC851978:ODC851982 OMY851978:OMY851982 OWU851978:OWU851982 PGQ851978:PGQ851982 PQM851978:PQM851982 QAI851978:QAI851982 QKE851978:QKE851982 QUA851978:QUA851982 RDW851978:RDW851982 RNS851978:RNS851982 RXO851978:RXO851982 SHK851978:SHK851982 SRG851978:SRG851982 TBC851978:TBC851982 TKY851978:TKY851982 TUU851978:TUU851982 UEQ851978:UEQ851982 UOM851978:UOM851982 UYI851978:UYI851982 VIE851978:VIE851982 VSA851978:VSA851982 WBW851978:WBW851982 WLS851978:WLS851982 WVO851978:WVO851982 G917514:G917518 JC917514:JC917518 SY917514:SY917518 ACU917514:ACU917518 AMQ917514:AMQ917518 AWM917514:AWM917518 BGI917514:BGI917518 BQE917514:BQE917518 CAA917514:CAA917518 CJW917514:CJW917518 CTS917514:CTS917518 DDO917514:DDO917518 DNK917514:DNK917518 DXG917514:DXG917518 EHC917514:EHC917518 EQY917514:EQY917518 FAU917514:FAU917518 FKQ917514:FKQ917518 FUM917514:FUM917518 GEI917514:GEI917518 GOE917514:GOE917518 GYA917514:GYA917518 HHW917514:HHW917518 HRS917514:HRS917518 IBO917514:IBO917518 ILK917514:ILK917518 IVG917514:IVG917518 JFC917514:JFC917518 JOY917514:JOY917518 JYU917514:JYU917518 KIQ917514:KIQ917518 KSM917514:KSM917518 LCI917514:LCI917518 LME917514:LME917518 LWA917514:LWA917518 MFW917514:MFW917518 MPS917514:MPS917518 MZO917514:MZO917518 NJK917514:NJK917518 NTG917514:NTG917518 ODC917514:ODC917518 OMY917514:OMY917518 OWU917514:OWU917518 PGQ917514:PGQ917518 PQM917514:PQM917518 QAI917514:QAI917518 QKE917514:QKE917518 QUA917514:QUA917518 RDW917514:RDW917518 RNS917514:RNS917518 RXO917514:RXO917518 SHK917514:SHK917518 SRG917514:SRG917518 TBC917514:TBC917518 TKY917514:TKY917518 TUU917514:TUU917518 UEQ917514:UEQ917518 UOM917514:UOM917518 UYI917514:UYI917518 VIE917514:VIE917518 VSA917514:VSA917518 WBW917514:WBW917518 WLS917514:WLS917518 WVO917514:WVO917518 G983050:G983054 JC983050:JC983054 SY983050:SY983054 ACU983050:ACU983054 AMQ983050:AMQ983054 AWM983050:AWM983054 BGI983050:BGI983054 BQE983050:BQE983054 CAA983050:CAA983054 CJW983050:CJW983054 CTS983050:CTS983054 DDO983050:DDO983054 DNK983050:DNK983054 DXG983050:DXG983054 EHC983050:EHC983054 EQY983050:EQY983054 FAU983050:FAU983054 FKQ983050:FKQ983054 FUM983050:FUM983054 GEI983050:GEI983054 GOE983050:GOE983054 GYA983050:GYA983054 HHW983050:HHW983054 HRS983050:HRS983054 IBO983050:IBO983054 ILK983050:ILK983054 IVG983050:IVG983054 JFC983050:JFC983054 JOY983050:JOY983054 JYU983050:JYU983054 KIQ983050:KIQ983054 KSM983050:KSM983054 LCI983050:LCI983054 LME983050:LME983054 LWA983050:LWA983054 MFW983050:MFW983054 MPS983050:MPS983054 MZO983050:MZO983054 NJK983050:NJK983054 NTG983050:NTG983054 ODC983050:ODC983054 OMY983050:OMY983054 OWU983050:OWU983054 PGQ983050:PGQ983054 PQM983050:PQM983054 QAI983050:QAI983054 QKE983050:QKE983054 QUA983050:QUA983054 RDW983050:RDW983054 RNS983050:RNS983054 RXO983050:RXO983054 SHK983050:SHK983054 SRG983050:SRG983054 TBC983050:TBC983054 TKY983050:TKY983054 TUU983050:TUU983054 UEQ983050:UEQ983054 UOM983050:UOM983054 UYI983050:UYI983054 VIE983050:VIE983054 VSA983050:VSA983054 WBW983050:WBW983054 WLS983050:WLS983054 WVO983050:WVO983054 G17:G21 JC17:JC21 SY17:SY21 ACU17:ACU21 AMQ17:AMQ21 AWM17:AWM21 BGI17:BGI21 BQE17:BQE21 CAA17:CAA21 CJW17:CJW21 CTS17:CTS21 DDO17:DDO21 DNK17:DNK21 DXG17:DXG21 EHC17:EHC21 EQY17:EQY21 FAU17:FAU21 FKQ17:FKQ21 FUM17:FUM21 GEI17:GEI21 GOE17:GOE21 GYA17:GYA21 HHW17:HHW21 HRS17:HRS21 IBO17:IBO21 ILK17:ILK21 IVG17:IVG21 JFC17:JFC21 JOY17:JOY21 JYU17:JYU21 KIQ17:KIQ21 KSM17:KSM21 LCI17:LCI21 LME17:LME21 LWA17:LWA21 MFW17:MFW21 MPS17:MPS21 MZO17:MZO21 NJK17:NJK21 NTG17:NTG21 ODC17:ODC21 OMY17:OMY21 OWU17:OWU21 PGQ17:PGQ21 PQM17:PQM21 QAI17:QAI21 QKE17:QKE21 QUA17:QUA21 RDW17:RDW21 RNS17:RNS21 RXO17:RXO21 SHK17:SHK21 SRG17:SRG21 TBC17:TBC21 TKY17:TKY21 TUU17:TUU21 UEQ17:UEQ21 UOM17:UOM21 UYI17:UYI21 VIE17:VIE21 VSA17:VSA21 WBW17:WBW21 WLS17:WLS21 WVO17:WVO21 G65553:G65557 JC65553:JC65557 SY65553:SY65557 ACU65553:ACU65557 AMQ65553:AMQ65557 AWM65553:AWM65557 BGI65553:BGI65557 BQE65553:BQE65557 CAA65553:CAA65557 CJW65553:CJW65557 CTS65553:CTS65557 DDO65553:DDO65557 DNK65553:DNK65557 DXG65553:DXG65557 EHC65553:EHC65557 EQY65553:EQY65557 FAU65553:FAU65557 FKQ65553:FKQ65557 FUM65553:FUM65557 GEI65553:GEI65557 GOE65553:GOE65557 GYA65553:GYA65557 HHW65553:HHW65557 HRS65553:HRS65557 IBO65553:IBO65557 ILK65553:ILK65557 IVG65553:IVG65557 JFC65553:JFC65557 JOY65553:JOY65557 JYU65553:JYU65557 KIQ65553:KIQ65557 KSM65553:KSM65557 LCI65553:LCI65557 LME65553:LME65557 LWA65553:LWA65557 MFW65553:MFW65557 MPS65553:MPS65557 MZO65553:MZO65557 NJK65553:NJK65557 NTG65553:NTG65557 ODC65553:ODC65557 OMY65553:OMY65557 OWU65553:OWU65557 PGQ65553:PGQ65557 PQM65553:PQM65557 QAI65553:QAI65557 QKE65553:QKE65557 QUA65553:QUA65557 RDW65553:RDW65557 RNS65553:RNS65557 RXO65553:RXO65557 SHK65553:SHK65557 SRG65553:SRG65557 TBC65553:TBC65557 TKY65553:TKY65557 TUU65553:TUU65557 UEQ65553:UEQ65557 UOM65553:UOM65557 UYI65553:UYI65557 VIE65553:VIE65557 VSA65553:VSA65557 WBW65553:WBW65557 WLS65553:WLS65557 WVO65553:WVO65557 G131089:G131093 JC131089:JC131093 SY131089:SY131093 ACU131089:ACU131093 AMQ131089:AMQ131093 AWM131089:AWM131093 BGI131089:BGI131093 BQE131089:BQE131093 CAA131089:CAA131093 CJW131089:CJW131093 CTS131089:CTS131093 DDO131089:DDO131093 DNK131089:DNK131093 DXG131089:DXG131093 EHC131089:EHC131093 EQY131089:EQY131093 FAU131089:FAU131093 FKQ131089:FKQ131093 FUM131089:FUM131093 GEI131089:GEI131093 GOE131089:GOE131093 GYA131089:GYA131093 HHW131089:HHW131093 HRS131089:HRS131093 IBO131089:IBO131093 ILK131089:ILK131093 IVG131089:IVG131093 JFC131089:JFC131093 JOY131089:JOY131093 JYU131089:JYU131093 KIQ131089:KIQ131093 KSM131089:KSM131093 LCI131089:LCI131093 LME131089:LME131093 LWA131089:LWA131093 MFW131089:MFW131093 MPS131089:MPS131093 MZO131089:MZO131093 NJK131089:NJK131093 NTG131089:NTG131093 ODC131089:ODC131093 OMY131089:OMY131093 OWU131089:OWU131093 PGQ131089:PGQ131093 PQM131089:PQM131093 QAI131089:QAI131093 QKE131089:QKE131093 QUA131089:QUA131093 RDW131089:RDW131093 RNS131089:RNS131093 RXO131089:RXO131093 SHK131089:SHK131093 SRG131089:SRG131093 TBC131089:TBC131093 TKY131089:TKY131093 TUU131089:TUU131093 UEQ131089:UEQ131093 UOM131089:UOM131093 UYI131089:UYI131093 VIE131089:VIE131093 VSA131089:VSA131093 WBW131089:WBW131093 WLS131089:WLS131093 WVO131089:WVO131093 G196625:G196629 JC196625:JC196629 SY196625:SY196629 ACU196625:ACU196629 AMQ196625:AMQ196629 AWM196625:AWM196629 BGI196625:BGI196629 BQE196625:BQE196629 CAA196625:CAA196629 CJW196625:CJW196629 CTS196625:CTS196629 DDO196625:DDO196629 DNK196625:DNK196629 DXG196625:DXG196629 EHC196625:EHC196629 EQY196625:EQY196629 FAU196625:FAU196629 FKQ196625:FKQ196629 FUM196625:FUM196629 GEI196625:GEI196629 GOE196625:GOE196629 GYA196625:GYA196629 HHW196625:HHW196629 HRS196625:HRS196629 IBO196625:IBO196629 ILK196625:ILK196629 IVG196625:IVG196629 JFC196625:JFC196629 JOY196625:JOY196629 JYU196625:JYU196629 KIQ196625:KIQ196629 KSM196625:KSM196629 LCI196625:LCI196629 LME196625:LME196629 LWA196625:LWA196629 MFW196625:MFW196629 MPS196625:MPS196629 MZO196625:MZO196629 NJK196625:NJK196629 NTG196625:NTG196629 ODC196625:ODC196629 OMY196625:OMY196629 OWU196625:OWU196629 PGQ196625:PGQ196629 PQM196625:PQM196629 QAI196625:QAI196629 QKE196625:QKE196629 QUA196625:QUA196629 RDW196625:RDW196629 RNS196625:RNS196629 RXO196625:RXO196629 SHK196625:SHK196629 SRG196625:SRG196629 TBC196625:TBC196629 TKY196625:TKY196629 TUU196625:TUU196629 UEQ196625:UEQ196629 UOM196625:UOM196629 UYI196625:UYI196629 VIE196625:VIE196629 VSA196625:VSA196629 WBW196625:WBW196629 WLS196625:WLS196629 WVO196625:WVO196629 G262161:G262165 JC262161:JC262165 SY262161:SY262165 ACU262161:ACU262165 AMQ262161:AMQ262165 AWM262161:AWM262165 BGI262161:BGI262165 BQE262161:BQE262165 CAA262161:CAA262165 CJW262161:CJW262165 CTS262161:CTS262165 DDO262161:DDO262165 DNK262161:DNK262165 DXG262161:DXG262165 EHC262161:EHC262165 EQY262161:EQY262165 FAU262161:FAU262165 FKQ262161:FKQ262165 FUM262161:FUM262165 GEI262161:GEI262165 GOE262161:GOE262165 GYA262161:GYA262165 HHW262161:HHW262165 HRS262161:HRS262165 IBO262161:IBO262165 ILK262161:ILK262165 IVG262161:IVG262165 JFC262161:JFC262165 JOY262161:JOY262165 JYU262161:JYU262165 KIQ262161:KIQ262165 KSM262161:KSM262165 LCI262161:LCI262165 LME262161:LME262165 LWA262161:LWA262165 MFW262161:MFW262165 MPS262161:MPS262165 MZO262161:MZO262165 NJK262161:NJK262165 NTG262161:NTG262165 ODC262161:ODC262165 OMY262161:OMY262165 OWU262161:OWU262165 PGQ262161:PGQ262165 PQM262161:PQM262165 QAI262161:QAI262165 QKE262161:QKE262165 QUA262161:QUA262165 RDW262161:RDW262165 RNS262161:RNS262165 RXO262161:RXO262165 SHK262161:SHK262165 SRG262161:SRG262165 TBC262161:TBC262165 TKY262161:TKY262165 TUU262161:TUU262165 UEQ262161:UEQ262165 UOM262161:UOM262165 UYI262161:UYI262165 VIE262161:VIE262165 VSA262161:VSA262165 WBW262161:WBW262165 WLS262161:WLS262165 WVO262161:WVO262165 G327697:G327701 JC327697:JC327701 SY327697:SY327701 ACU327697:ACU327701 AMQ327697:AMQ327701 AWM327697:AWM327701 BGI327697:BGI327701 BQE327697:BQE327701 CAA327697:CAA327701 CJW327697:CJW327701 CTS327697:CTS327701 DDO327697:DDO327701 DNK327697:DNK327701 DXG327697:DXG327701 EHC327697:EHC327701 EQY327697:EQY327701 FAU327697:FAU327701 FKQ327697:FKQ327701 FUM327697:FUM327701 GEI327697:GEI327701 GOE327697:GOE327701 GYA327697:GYA327701 HHW327697:HHW327701 HRS327697:HRS327701 IBO327697:IBO327701 ILK327697:ILK327701 IVG327697:IVG327701 JFC327697:JFC327701 JOY327697:JOY327701 JYU327697:JYU327701 KIQ327697:KIQ327701 KSM327697:KSM327701 LCI327697:LCI327701 LME327697:LME327701 LWA327697:LWA327701 MFW327697:MFW327701 MPS327697:MPS327701 MZO327697:MZO327701 NJK327697:NJK327701 NTG327697:NTG327701 ODC327697:ODC327701 OMY327697:OMY327701 OWU327697:OWU327701 PGQ327697:PGQ327701 PQM327697:PQM327701 QAI327697:QAI327701 QKE327697:QKE327701 QUA327697:QUA327701 RDW327697:RDW327701 RNS327697:RNS327701 RXO327697:RXO327701 SHK327697:SHK327701 SRG327697:SRG327701 TBC327697:TBC327701 TKY327697:TKY327701 TUU327697:TUU327701 UEQ327697:UEQ327701 UOM327697:UOM327701 UYI327697:UYI327701 VIE327697:VIE327701 VSA327697:VSA327701 WBW327697:WBW327701 WLS327697:WLS327701 WVO327697:WVO327701 G393233:G393237 JC393233:JC393237 SY393233:SY393237 ACU393233:ACU393237 AMQ393233:AMQ393237 AWM393233:AWM393237 BGI393233:BGI393237 BQE393233:BQE393237 CAA393233:CAA393237 CJW393233:CJW393237 CTS393233:CTS393237 DDO393233:DDO393237 DNK393233:DNK393237 DXG393233:DXG393237 EHC393233:EHC393237 EQY393233:EQY393237 FAU393233:FAU393237 FKQ393233:FKQ393237 FUM393233:FUM393237 GEI393233:GEI393237 GOE393233:GOE393237 GYA393233:GYA393237 HHW393233:HHW393237 HRS393233:HRS393237 IBO393233:IBO393237 ILK393233:ILK393237 IVG393233:IVG393237 JFC393233:JFC393237 JOY393233:JOY393237 JYU393233:JYU393237 KIQ393233:KIQ393237 KSM393233:KSM393237 LCI393233:LCI393237 LME393233:LME393237 LWA393233:LWA393237 MFW393233:MFW393237 MPS393233:MPS393237 MZO393233:MZO393237 NJK393233:NJK393237 NTG393233:NTG393237 ODC393233:ODC393237 OMY393233:OMY393237 OWU393233:OWU393237 PGQ393233:PGQ393237 PQM393233:PQM393237 QAI393233:QAI393237 QKE393233:QKE393237 QUA393233:QUA393237 RDW393233:RDW393237 RNS393233:RNS393237 RXO393233:RXO393237 SHK393233:SHK393237 SRG393233:SRG393237 TBC393233:TBC393237 TKY393233:TKY393237 TUU393233:TUU393237 UEQ393233:UEQ393237 UOM393233:UOM393237 UYI393233:UYI393237 VIE393233:VIE393237 VSA393233:VSA393237 WBW393233:WBW393237 WLS393233:WLS393237 WVO393233:WVO393237 G458769:G458773 JC458769:JC458773 SY458769:SY458773 ACU458769:ACU458773 AMQ458769:AMQ458773 AWM458769:AWM458773 BGI458769:BGI458773 BQE458769:BQE458773 CAA458769:CAA458773 CJW458769:CJW458773 CTS458769:CTS458773 DDO458769:DDO458773 DNK458769:DNK458773 DXG458769:DXG458773 EHC458769:EHC458773 EQY458769:EQY458773 FAU458769:FAU458773 FKQ458769:FKQ458773 FUM458769:FUM458773 GEI458769:GEI458773 GOE458769:GOE458773 GYA458769:GYA458773 HHW458769:HHW458773 HRS458769:HRS458773 IBO458769:IBO458773 ILK458769:ILK458773 IVG458769:IVG458773 JFC458769:JFC458773 JOY458769:JOY458773 JYU458769:JYU458773 KIQ458769:KIQ458773 KSM458769:KSM458773 LCI458769:LCI458773 LME458769:LME458773 LWA458769:LWA458773 MFW458769:MFW458773 MPS458769:MPS458773 MZO458769:MZO458773 NJK458769:NJK458773 NTG458769:NTG458773 ODC458769:ODC458773 OMY458769:OMY458773 OWU458769:OWU458773 PGQ458769:PGQ458773 PQM458769:PQM458773 QAI458769:QAI458773 QKE458769:QKE458773 QUA458769:QUA458773 RDW458769:RDW458773 RNS458769:RNS458773 RXO458769:RXO458773 SHK458769:SHK458773 SRG458769:SRG458773 TBC458769:TBC458773 TKY458769:TKY458773 TUU458769:TUU458773 UEQ458769:UEQ458773 UOM458769:UOM458773 UYI458769:UYI458773 VIE458769:VIE458773 VSA458769:VSA458773 WBW458769:WBW458773 WLS458769:WLS458773 WVO458769:WVO458773 G524305:G524309 JC524305:JC524309 SY524305:SY524309 ACU524305:ACU524309 AMQ524305:AMQ524309 AWM524305:AWM524309 BGI524305:BGI524309 BQE524305:BQE524309 CAA524305:CAA524309 CJW524305:CJW524309 CTS524305:CTS524309 DDO524305:DDO524309 DNK524305:DNK524309 DXG524305:DXG524309 EHC524305:EHC524309 EQY524305:EQY524309 FAU524305:FAU524309 FKQ524305:FKQ524309 FUM524305:FUM524309 GEI524305:GEI524309 GOE524305:GOE524309 GYA524305:GYA524309 HHW524305:HHW524309 HRS524305:HRS524309 IBO524305:IBO524309 ILK524305:ILK524309 IVG524305:IVG524309 JFC524305:JFC524309 JOY524305:JOY524309 JYU524305:JYU524309 KIQ524305:KIQ524309 KSM524305:KSM524309 LCI524305:LCI524309 LME524305:LME524309 LWA524305:LWA524309 MFW524305:MFW524309 MPS524305:MPS524309 MZO524305:MZO524309 NJK524305:NJK524309 NTG524305:NTG524309 ODC524305:ODC524309 OMY524305:OMY524309 OWU524305:OWU524309 PGQ524305:PGQ524309 PQM524305:PQM524309 QAI524305:QAI524309 QKE524305:QKE524309 QUA524305:QUA524309 RDW524305:RDW524309 RNS524305:RNS524309 RXO524305:RXO524309 SHK524305:SHK524309 SRG524305:SRG524309 TBC524305:TBC524309 TKY524305:TKY524309 TUU524305:TUU524309 UEQ524305:UEQ524309 UOM524305:UOM524309 UYI524305:UYI524309 VIE524305:VIE524309 VSA524305:VSA524309 WBW524305:WBW524309 WLS524305:WLS524309 WVO524305:WVO524309 G589841:G589845 JC589841:JC589845 SY589841:SY589845 ACU589841:ACU589845 AMQ589841:AMQ589845 AWM589841:AWM589845 BGI589841:BGI589845 BQE589841:BQE589845 CAA589841:CAA589845 CJW589841:CJW589845 CTS589841:CTS589845 DDO589841:DDO589845 DNK589841:DNK589845 DXG589841:DXG589845 EHC589841:EHC589845 EQY589841:EQY589845 FAU589841:FAU589845 FKQ589841:FKQ589845 FUM589841:FUM589845 GEI589841:GEI589845 GOE589841:GOE589845 GYA589841:GYA589845 HHW589841:HHW589845 HRS589841:HRS589845 IBO589841:IBO589845 ILK589841:ILK589845 IVG589841:IVG589845 JFC589841:JFC589845 JOY589841:JOY589845 JYU589841:JYU589845 KIQ589841:KIQ589845 KSM589841:KSM589845 LCI589841:LCI589845 LME589841:LME589845 LWA589841:LWA589845 MFW589841:MFW589845 MPS589841:MPS589845 MZO589841:MZO589845 NJK589841:NJK589845 NTG589841:NTG589845 ODC589841:ODC589845 OMY589841:OMY589845 OWU589841:OWU589845 PGQ589841:PGQ589845 PQM589841:PQM589845 QAI589841:QAI589845 QKE589841:QKE589845 QUA589841:QUA589845 RDW589841:RDW589845 RNS589841:RNS589845 RXO589841:RXO589845 SHK589841:SHK589845 SRG589841:SRG589845 TBC589841:TBC589845 TKY589841:TKY589845 TUU589841:TUU589845 UEQ589841:UEQ589845 UOM589841:UOM589845 UYI589841:UYI589845 VIE589841:VIE589845 VSA589841:VSA589845 WBW589841:WBW589845 WLS589841:WLS589845 WVO589841:WVO589845 G655377:G655381 JC655377:JC655381 SY655377:SY655381 ACU655377:ACU655381 AMQ655377:AMQ655381 AWM655377:AWM655381 BGI655377:BGI655381 BQE655377:BQE655381 CAA655377:CAA655381 CJW655377:CJW655381 CTS655377:CTS655381 DDO655377:DDO655381 DNK655377:DNK655381 DXG655377:DXG655381 EHC655377:EHC655381 EQY655377:EQY655381 FAU655377:FAU655381 FKQ655377:FKQ655381 FUM655377:FUM655381 GEI655377:GEI655381 GOE655377:GOE655381 GYA655377:GYA655381 HHW655377:HHW655381 HRS655377:HRS655381 IBO655377:IBO655381 ILK655377:ILK655381 IVG655377:IVG655381 JFC655377:JFC655381 JOY655377:JOY655381 JYU655377:JYU655381 KIQ655377:KIQ655381 KSM655377:KSM655381 LCI655377:LCI655381 LME655377:LME655381 LWA655377:LWA655381 MFW655377:MFW655381 MPS655377:MPS655381 MZO655377:MZO655381 NJK655377:NJK655381 NTG655377:NTG655381 ODC655377:ODC655381 OMY655377:OMY655381 OWU655377:OWU655381 PGQ655377:PGQ655381 PQM655377:PQM655381 QAI655377:QAI655381 QKE655377:QKE655381 QUA655377:QUA655381 RDW655377:RDW655381 RNS655377:RNS655381 RXO655377:RXO655381 SHK655377:SHK655381 SRG655377:SRG655381 TBC655377:TBC655381 TKY655377:TKY655381 TUU655377:TUU655381 UEQ655377:UEQ655381 UOM655377:UOM655381 UYI655377:UYI655381 VIE655377:VIE655381 VSA655377:VSA655381 WBW655377:WBW655381 WLS655377:WLS655381 WVO655377:WVO655381 G720913:G720917 JC720913:JC720917 SY720913:SY720917 ACU720913:ACU720917 AMQ720913:AMQ720917 AWM720913:AWM720917 BGI720913:BGI720917 BQE720913:BQE720917 CAA720913:CAA720917 CJW720913:CJW720917 CTS720913:CTS720917 DDO720913:DDO720917 DNK720913:DNK720917 DXG720913:DXG720917 EHC720913:EHC720917 EQY720913:EQY720917 FAU720913:FAU720917 FKQ720913:FKQ720917 FUM720913:FUM720917 GEI720913:GEI720917 GOE720913:GOE720917 GYA720913:GYA720917 HHW720913:HHW720917 HRS720913:HRS720917 IBO720913:IBO720917 ILK720913:ILK720917 IVG720913:IVG720917 JFC720913:JFC720917 JOY720913:JOY720917 JYU720913:JYU720917 KIQ720913:KIQ720917 KSM720913:KSM720917 LCI720913:LCI720917 LME720913:LME720917 LWA720913:LWA720917 MFW720913:MFW720917 MPS720913:MPS720917 MZO720913:MZO720917 NJK720913:NJK720917 NTG720913:NTG720917 ODC720913:ODC720917 OMY720913:OMY720917 OWU720913:OWU720917 PGQ720913:PGQ720917 PQM720913:PQM720917 QAI720913:QAI720917 QKE720913:QKE720917 QUA720913:QUA720917 RDW720913:RDW720917 RNS720913:RNS720917 RXO720913:RXO720917 SHK720913:SHK720917 SRG720913:SRG720917 TBC720913:TBC720917 TKY720913:TKY720917 TUU720913:TUU720917 UEQ720913:UEQ720917 UOM720913:UOM720917 UYI720913:UYI720917 VIE720913:VIE720917 VSA720913:VSA720917 WBW720913:WBW720917 WLS720913:WLS720917 WVO720913:WVO720917 G786449:G786453 JC786449:JC786453 SY786449:SY786453 ACU786449:ACU786453 AMQ786449:AMQ786453 AWM786449:AWM786453 BGI786449:BGI786453 BQE786449:BQE786453 CAA786449:CAA786453 CJW786449:CJW786453 CTS786449:CTS786453 DDO786449:DDO786453 DNK786449:DNK786453 DXG786449:DXG786453 EHC786449:EHC786453 EQY786449:EQY786453 FAU786449:FAU786453 FKQ786449:FKQ786453 FUM786449:FUM786453 GEI786449:GEI786453 GOE786449:GOE786453 GYA786449:GYA786453 HHW786449:HHW786453 HRS786449:HRS786453 IBO786449:IBO786453 ILK786449:ILK786453 IVG786449:IVG786453 JFC786449:JFC786453 JOY786449:JOY786453 JYU786449:JYU786453 KIQ786449:KIQ786453 KSM786449:KSM786453 LCI786449:LCI786453 LME786449:LME786453 LWA786449:LWA786453 MFW786449:MFW786453 MPS786449:MPS786453 MZO786449:MZO786453 NJK786449:NJK786453 NTG786449:NTG786453 ODC786449:ODC786453 OMY786449:OMY786453 OWU786449:OWU786453 PGQ786449:PGQ786453 PQM786449:PQM786453 QAI786449:QAI786453 QKE786449:QKE786453 QUA786449:QUA786453 RDW786449:RDW786453 RNS786449:RNS786453 RXO786449:RXO786453 SHK786449:SHK786453 SRG786449:SRG786453 TBC786449:TBC786453 TKY786449:TKY786453 TUU786449:TUU786453 UEQ786449:UEQ786453 UOM786449:UOM786453 UYI786449:UYI786453 VIE786449:VIE786453 VSA786449:VSA786453 WBW786449:WBW786453 WLS786449:WLS786453 WVO786449:WVO786453 G851985:G851989 JC851985:JC851989 SY851985:SY851989 ACU851985:ACU851989 AMQ851985:AMQ851989 AWM851985:AWM851989 BGI851985:BGI851989 BQE851985:BQE851989 CAA851985:CAA851989 CJW851985:CJW851989 CTS851985:CTS851989 DDO851985:DDO851989 DNK851985:DNK851989 DXG851985:DXG851989 EHC851985:EHC851989 EQY851985:EQY851989 FAU851985:FAU851989 FKQ851985:FKQ851989 FUM851985:FUM851989 GEI851985:GEI851989 GOE851985:GOE851989 GYA851985:GYA851989 HHW851985:HHW851989 HRS851985:HRS851989 IBO851985:IBO851989 ILK851985:ILK851989 IVG851985:IVG851989 JFC851985:JFC851989 JOY851985:JOY851989 JYU851985:JYU851989 KIQ851985:KIQ851989 KSM851985:KSM851989 LCI851985:LCI851989 LME851985:LME851989 LWA851985:LWA851989 MFW851985:MFW851989 MPS851985:MPS851989 MZO851985:MZO851989 NJK851985:NJK851989 NTG851985:NTG851989 ODC851985:ODC851989 OMY851985:OMY851989 OWU851985:OWU851989 PGQ851985:PGQ851989 PQM851985:PQM851989 QAI851985:QAI851989 QKE851985:QKE851989 QUA851985:QUA851989 RDW851985:RDW851989 RNS851985:RNS851989 RXO851985:RXO851989 SHK851985:SHK851989 SRG851985:SRG851989 TBC851985:TBC851989 TKY851985:TKY851989 TUU851985:TUU851989 UEQ851985:UEQ851989 UOM851985:UOM851989 UYI851985:UYI851989 VIE851985:VIE851989 VSA851985:VSA851989 WBW851985:WBW851989 WLS851985:WLS851989 WVO851985:WVO851989 G917521:G917525 JC917521:JC917525 SY917521:SY917525 ACU917521:ACU917525 AMQ917521:AMQ917525 AWM917521:AWM917525 BGI917521:BGI917525 BQE917521:BQE917525 CAA917521:CAA917525 CJW917521:CJW917525 CTS917521:CTS917525 DDO917521:DDO917525 DNK917521:DNK917525 DXG917521:DXG917525 EHC917521:EHC917525 EQY917521:EQY917525 FAU917521:FAU917525 FKQ917521:FKQ917525 FUM917521:FUM917525 GEI917521:GEI917525 GOE917521:GOE917525 GYA917521:GYA917525 HHW917521:HHW917525 HRS917521:HRS917525 IBO917521:IBO917525 ILK917521:ILK917525 IVG917521:IVG917525 JFC917521:JFC917525 JOY917521:JOY917525 JYU917521:JYU917525 KIQ917521:KIQ917525 KSM917521:KSM917525 LCI917521:LCI917525 LME917521:LME917525 LWA917521:LWA917525 MFW917521:MFW917525 MPS917521:MPS917525 MZO917521:MZO917525 NJK917521:NJK917525 NTG917521:NTG917525 ODC917521:ODC917525 OMY917521:OMY917525 OWU917521:OWU917525 PGQ917521:PGQ917525 PQM917521:PQM917525 QAI917521:QAI917525 QKE917521:QKE917525 QUA917521:QUA917525 RDW917521:RDW917525 RNS917521:RNS917525 RXO917521:RXO917525 SHK917521:SHK917525 SRG917521:SRG917525 TBC917521:TBC917525 TKY917521:TKY917525 TUU917521:TUU917525 UEQ917521:UEQ917525 UOM917521:UOM917525 UYI917521:UYI917525 VIE917521:VIE917525 VSA917521:VSA917525 WBW917521:WBW917525 WLS917521:WLS917525 WVO917521:WVO917525 G983057:G983061 JC983057:JC983061 SY983057:SY983061 ACU983057:ACU983061 AMQ983057:AMQ983061 AWM983057:AWM983061 BGI983057:BGI983061 BQE983057:BQE983061 CAA983057:CAA983061 CJW983057:CJW983061 CTS983057:CTS983061 DDO983057:DDO983061 DNK983057:DNK983061 DXG983057:DXG983061 EHC983057:EHC983061 EQY983057:EQY983061 FAU983057:FAU983061 FKQ983057:FKQ983061 FUM983057:FUM983061 GEI983057:GEI983061 GOE983057:GOE983061 GYA983057:GYA983061 HHW983057:HHW983061 HRS983057:HRS983061 IBO983057:IBO983061 ILK983057:ILK983061 IVG983057:IVG983061 JFC983057:JFC983061 JOY983057:JOY983061 JYU983057:JYU983061 KIQ983057:KIQ983061 KSM983057:KSM983061 LCI983057:LCI983061 LME983057:LME983061 LWA983057:LWA983061 MFW983057:MFW983061 MPS983057:MPS983061 MZO983057:MZO983061 NJK983057:NJK983061 NTG983057:NTG983061 ODC983057:ODC983061 OMY983057:OMY983061 OWU983057:OWU983061 PGQ983057:PGQ983061 PQM983057:PQM983061 QAI983057:QAI983061 QKE983057:QKE983061 QUA983057:QUA983061 RDW983057:RDW983061 RNS983057:RNS983061 RXO983057:RXO983061 SHK983057:SHK983061 SRG983057:SRG983061 TBC983057:TBC983061 TKY983057:TKY983061 TUU983057:TUU983061 UEQ983057:UEQ983061 UOM983057:UOM983061 UYI983057:UYI983061 VIE983057:VIE983061 VSA983057:VSA983061 WBW983057:WBW983061 WLS983057:WLS983061 WVO983057:WVO983061 G25:G33 JC25:JC33 SY25:SY33 ACU25:ACU33 AMQ25:AMQ33 AWM25:AWM33 BGI25:BGI33 BQE25:BQE33 CAA25:CAA33 CJW25:CJW33 CTS25:CTS33 DDO25:DDO33 DNK25:DNK33 DXG25:DXG33 EHC25:EHC33 EQY25:EQY33 FAU25:FAU33 FKQ25:FKQ33 FUM25:FUM33 GEI25:GEI33 GOE25:GOE33 GYA25:GYA33 HHW25:HHW33 HRS25:HRS33 IBO25:IBO33 ILK25:ILK33 IVG25:IVG33 JFC25:JFC33 JOY25:JOY33 JYU25:JYU33 KIQ25:KIQ33 KSM25:KSM33 LCI25:LCI33 LME25:LME33 LWA25:LWA33 MFW25:MFW33 MPS25:MPS33 MZO25:MZO33 NJK25:NJK33 NTG25:NTG33 ODC25:ODC33 OMY25:OMY33 OWU25:OWU33 PGQ25:PGQ33 PQM25:PQM33 QAI25:QAI33 QKE25:QKE33 QUA25:QUA33 RDW25:RDW33 RNS25:RNS33 RXO25:RXO33 SHK25:SHK33 SRG25:SRG33 TBC25:TBC33 TKY25:TKY33 TUU25:TUU33 UEQ25:UEQ33 UOM25:UOM33 UYI25:UYI33 VIE25:VIE33 VSA25:VSA33 WBW25:WBW33 WLS25:WLS33 WVO25:WVO33 G65561:G65569 JC65561:JC65569 SY65561:SY65569 ACU65561:ACU65569 AMQ65561:AMQ65569 AWM65561:AWM65569 BGI65561:BGI65569 BQE65561:BQE65569 CAA65561:CAA65569 CJW65561:CJW65569 CTS65561:CTS65569 DDO65561:DDO65569 DNK65561:DNK65569 DXG65561:DXG65569 EHC65561:EHC65569 EQY65561:EQY65569 FAU65561:FAU65569 FKQ65561:FKQ65569 FUM65561:FUM65569 GEI65561:GEI65569 GOE65561:GOE65569 GYA65561:GYA65569 HHW65561:HHW65569 HRS65561:HRS65569 IBO65561:IBO65569 ILK65561:ILK65569 IVG65561:IVG65569 JFC65561:JFC65569 JOY65561:JOY65569 JYU65561:JYU65569 KIQ65561:KIQ65569 KSM65561:KSM65569 LCI65561:LCI65569 LME65561:LME65569 LWA65561:LWA65569 MFW65561:MFW65569 MPS65561:MPS65569 MZO65561:MZO65569 NJK65561:NJK65569 NTG65561:NTG65569 ODC65561:ODC65569 OMY65561:OMY65569 OWU65561:OWU65569 PGQ65561:PGQ65569 PQM65561:PQM65569 QAI65561:QAI65569 QKE65561:QKE65569 QUA65561:QUA65569 RDW65561:RDW65569 RNS65561:RNS65569 RXO65561:RXO65569 SHK65561:SHK65569 SRG65561:SRG65569 TBC65561:TBC65569 TKY65561:TKY65569 TUU65561:TUU65569 UEQ65561:UEQ65569 UOM65561:UOM65569 UYI65561:UYI65569 VIE65561:VIE65569 VSA65561:VSA65569 WBW65561:WBW65569 WLS65561:WLS65569 WVO65561:WVO65569 G131097:G131105 JC131097:JC131105 SY131097:SY131105 ACU131097:ACU131105 AMQ131097:AMQ131105 AWM131097:AWM131105 BGI131097:BGI131105 BQE131097:BQE131105 CAA131097:CAA131105 CJW131097:CJW131105 CTS131097:CTS131105 DDO131097:DDO131105 DNK131097:DNK131105 DXG131097:DXG131105 EHC131097:EHC131105 EQY131097:EQY131105 FAU131097:FAU131105 FKQ131097:FKQ131105 FUM131097:FUM131105 GEI131097:GEI131105 GOE131097:GOE131105 GYA131097:GYA131105 HHW131097:HHW131105 HRS131097:HRS131105 IBO131097:IBO131105 ILK131097:ILK131105 IVG131097:IVG131105 JFC131097:JFC131105 JOY131097:JOY131105 JYU131097:JYU131105 KIQ131097:KIQ131105 KSM131097:KSM131105 LCI131097:LCI131105 LME131097:LME131105 LWA131097:LWA131105 MFW131097:MFW131105 MPS131097:MPS131105 MZO131097:MZO131105 NJK131097:NJK131105 NTG131097:NTG131105 ODC131097:ODC131105 OMY131097:OMY131105 OWU131097:OWU131105 PGQ131097:PGQ131105 PQM131097:PQM131105 QAI131097:QAI131105 QKE131097:QKE131105 QUA131097:QUA131105 RDW131097:RDW131105 RNS131097:RNS131105 RXO131097:RXO131105 SHK131097:SHK131105 SRG131097:SRG131105 TBC131097:TBC131105 TKY131097:TKY131105 TUU131097:TUU131105 UEQ131097:UEQ131105 UOM131097:UOM131105 UYI131097:UYI131105 VIE131097:VIE131105 VSA131097:VSA131105 WBW131097:WBW131105 WLS131097:WLS131105 WVO131097:WVO131105 G196633:G196641 JC196633:JC196641 SY196633:SY196641 ACU196633:ACU196641 AMQ196633:AMQ196641 AWM196633:AWM196641 BGI196633:BGI196641 BQE196633:BQE196641 CAA196633:CAA196641 CJW196633:CJW196641 CTS196633:CTS196641 DDO196633:DDO196641 DNK196633:DNK196641 DXG196633:DXG196641 EHC196633:EHC196641 EQY196633:EQY196641 FAU196633:FAU196641 FKQ196633:FKQ196641 FUM196633:FUM196641 GEI196633:GEI196641 GOE196633:GOE196641 GYA196633:GYA196641 HHW196633:HHW196641 HRS196633:HRS196641 IBO196633:IBO196641 ILK196633:ILK196641 IVG196633:IVG196641 JFC196633:JFC196641 JOY196633:JOY196641 JYU196633:JYU196641 KIQ196633:KIQ196641 KSM196633:KSM196641 LCI196633:LCI196641 LME196633:LME196641 LWA196633:LWA196641 MFW196633:MFW196641 MPS196633:MPS196641 MZO196633:MZO196641 NJK196633:NJK196641 NTG196633:NTG196641 ODC196633:ODC196641 OMY196633:OMY196641 OWU196633:OWU196641 PGQ196633:PGQ196641 PQM196633:PQM196641 QAI196633:QAI196641 QKE196633:QKE196641 QUA196633:QUA196641 RDW196633:RDW196641 RNS196633:RNS196641 RXO196633:RXO196641 SHK196633:SHK196641 SRG196633:SRG196641 TBC196633:TBC196641 TKY196633:TKY196641 TUU196633:TUU196641 UEQ196633:UEQ196641 UOM196633:UOM196641 UYI196633:UYI196641 VIE196633:VIE196641 VSA196633:VSA196641 WBW196633:WBW196641 WLS196633:WLS196641 WVO196633:WVO196641 G262169:G262177 JC262169:JC262177 SY262169:SY262177 ACU262169:ACU262177 AMQ262169:AMQ262177 AWM262169:AWM262177 BGI262169:BGI262177 BQE262169:BQE262177 CAA262169:CAA262177 CJW262169:CJW262177 CTS262169:CTS262177 DDO262169:DDO262177 DNK262169:DNK262177 DXG262169:DXG262177 EHC262169:EHC262177 EQY262169:EQY262177 FAU262169:FAU262177 FKQ262169:FKQ262177 FUM262169:FUM262177 GEI262169:GEI262177 GOE262169:GOE262177 GYA262169:GYA262177 HHW262169:HHW262177 HRS262169:HRS262177 IBO262169:IBO262177 ILK262169:ILK262177 IVG262169:IVG262177 JFC262169:JFC262177 JOY262169:JOY262177 JYU262169:JYU262177 KIQ262169:KIQ262177 KSM262169:KSM262177 LCI262169:LCI262177 LME262169:LME262177 LWA262169:LWA262177 MFW262169:MFW262177 MPS262169:MPS262177 MZO262169:MZO262177 NJK262169:NJK262177 NTG262169:NTG262177 ODC262169:ODC262177 OMY262169:OMY262177 OWU262169:OWU262177 PGQ262169:PGQ262177 PQM262169:PQM262177 QAI262169:QAI262177 QKE262169:QKE262177 QUA262169:QUA262177 RDW262169:RDW262177 RNS262169:RNS262177 RXO262169:RXO262177 SHK262169:SHK262177 SRG262169:SRG262177 TBC262169:TBC262177 TKY262169:TKY262177 TUU262169:TUU262177 UEQ262169:UEQ262177 UOM262169:UOM262177 UYI262169:UYI262177 VIE262169:VIE262177 VSA262169:VSA262177 WBW262169:WBW262177 WLS262169:WLS262177 WVO262169:WVO262177 G327705:G327713 JC327705:JC327713 SY327705:SY327713 ACU327705:ACU327713 AMQ327705:AMQ327713 AWM327705:AWM327713 BGI327705:BGI327713 BQE327705:BQE327713 CAA327705:CAA327713 CJW327705:CJW327713 CTS327705:CTS327713 DDO327705:DDO327713 DNK327705:DNK327713 DXG327705:DXG327713 EHC327705:EHC327713 EQY327705:EQY327713 FAU327705:FAU327713 FKQ327705:FKQ327713 FUM327705:FUM327713 GEI327705:GEI327713 GOE327705:GOE327713 GYA327705:GYA327713 HHW327705:HHW327713 HRS327705:HRS327713 IBO327705:IBO327713 ILK327705:ILK327713 IVG327705:IVG327713 JFC327705:JFC327713 JOY327705:JOY327713 JYU327705:JYU327713 KIQ327705:KIQ327713 KSM327705:KSM327713 LCI327705:LCI327713 LME327705:LME327713 LWA327705:LWA327713 MFW327705:MFW327713 MPS327705:MPS327713 MZO327705:MZO327713 NJK327705:NJK327713 NTG327705:NTG327713 ODC327705:ODC327713 OMY327705:OMY327713 OWU327705:OWU327713 PGQ327705:PGQ327713 PQM327705:PQM327713 QAI327705:QAI327713 QKE327705:QKE327713 QUA327705:QUA327713 RDW327705:RDW327713 RNS327705:RNS327713 RXO327705:RXO327713 SHK327705:SHK327713 SRG327705:SRG327713 TBC327705:TBC327713 TKY327705:TKY327713 TUU327705:TUU327713 UEQ327705:UEQ327713 UOM327705:UOM327713 UYI327705:UYI327713 VIE327705:VIE327713 VSA327705:VSA327713 WBW327705:WBW327713 WLS327705:WLS327713 WVO327705:WVO327713 G393241:G393249 JC393241:JC393249 SY393241:SY393249 ACU393241:ACU393249 AMQ393241:AMQ393249 AWM393241:AWM393249 BGI393241:BGI393249 BQE393241:BQE393249 CAA393241:CAA393249 CJW393241:CJW393249 CTS393241:CTS393249 DDO393241:DDO393249 DNK393241:DNK393249 DXG393241:DXG393249 EHC393241:EHC393249 EQY393241:EQY393249 FAU393241:FAU393249 FKQ393241:FKQ393249 FUM393241:FUM393249 GEI393241:GEI393249 GOE393241:GOE393249 GYA393241:GYA393249 HHW393241:HHW393249 HRS393241:HRS393249 IBO393241:IBO393249 ILK393241:ILK393249 IVG393241:IVG393249 JFC393241:JFC393249 JOY393241:JOY393249 JYU393241:JYU393249 KIQ393241:KIQ393249 KSM393241:KSM393249 LCI393241:LCI393249 LME393241:LME393249 LWA393241:LWA393249 MFW393241:MFW393249 MPS393241:MPS393249 MZO393241:MZO393249 NJK393241:NJK393249 NTG393241:NTG393249 ODC393241:ODC393249 OMY393241:OMY393249 OWU393241:OWU393249 PGQ393241:PGQ393249 PQM393241:PQM393249 QAI393241:QAI393249 QKE393241:QKE393249 QUA393241:QUA393249 RDW393241:RDW393249 RNS393241:RNS393249 RXO393241:RXO393249 SHK393241:SHK393249 SRG393241:SRG393249 TBC393241:TBC393249 TKY393241:TKY393249 TUU393241:TUU393249 UEQ393241:UEQ393249 UOM393241:UOM393249 UYI393241:UYI393249 VIE393241:VIE393249 VSA393241:VSA393249 WBW393241:WBW393249 WLS393241:WLS393249 WVO393241:WVO393249 G458777:G458785 JC458777:JC458785 SY458777:SY458785 ACU458777:ACU458785 AMQ458777:AMQ458785 AWM458777:AWM458785 BGI458777:BGI458785 BQE458777:BQE458785 CAA458777:CAA458785 CJW458777:CJW458785 CTS458777:CTS458785 DDO458777:DDO458785 DNK458777:DNK458785 DXG458777:DXG458785 EHC458777:EHC458785 EQY458777:EQY458785 FAU458777:FAU458785 FKQ458777:FKQ458785 FUM458777:FUM458785 GEI458777:GEI458785 GOE458777:GOE458785 GYA458777:GYA458785 HHW458777:HHW458785 HRS458777:HRS458785 IBO458777:IBO458785 ILK458777:ILK458785 IVG458777:IVG458785 JFC458777:JFC458785 JOY458777:JOY458785 JYU458777:JYU458785 KIQ458777:KIQ458785 KSM458777:KSM458785 LCI458777:LCI458785 LME458777:LME458785 LWA458777:LWA458785 MFW458777:MFW458785 MPS458777:MPS458785 MZO458777:MZO458785 NJK458777:NJK458785 NTG458777:NTG458785 ODC458777:ODC458785 OMY458777:OMY458785 OWU458777:OWU458785 PGQ458777:PGQ458785 PQM458777:PQM458785 QAI458777:QAI458785 QKE458777:QKE458785 QUA458777:QUA458785 RDW458777:RDW458785 RNS458777:RNS458785 RXO458777:RXO458785 SHK458777:SHK458785 SRG458777:SRG458785 TBC458777:TBC458785 TKY458777:TKY458785 TUU458777:TUU458785 UEQ458777:UEQ458785 UOM458777:UOM458785 UYI458777:UYI458785 VIE458777:VIE458785 VSA458777:VSA458785 WBW458777:WBW458785 WLS458777:WLS458785 WVO458777:WVO458785 G524313:G524321 JC524313:JC524321 SY524313:SY524321 ACU524313:ACU524321 AMQ524313:AMQ524321 AWM524313:AWM524321 BGI524313:BGI524321 BQE524313:BQE524321 CAA524313:CAA524321 CJW524313:CJW524321 CTS524313:CTS524321 DDO524313:DDO524321 DNK524313:DNK524321 DXG524313:DXG524321 EHC524313:EHC524321 EQY524313:EQY524321 FAU524313:FAU524321 FKQ524313:FKQ524321 FUM524313:FUM524321 GEI524313:GEI524321 GOE524313:GOE524321 GYA524313:GYA524321 HHW524313:HHW524321 HRS524313:HRS524321 IBO524313:IBO524321 ILK524313:ILK524321 IVG524313:IVG524321 JFC524313:JFC524321 JOY524313:JOY524321 JYU524313:JYU524321 KIQ524313:KIQ524321 KSM524313:KSM524321 LCI524313:LCI524321 LME524313:LME524321 LWA524313:LWA524321 MFW524313:MFW524321 MPS524313:MPS524321 MZO524313:MZO524321 NJK524313:NJK524321 NTG524313:NTG524321 ODC524313:ODC524321 OMY524313:OMY524321 OWU524313:OWU524321 PGQ524313:PGQ524321 PQM524313:PQM524321 QAI524313:QAI524321 QKE524313:QKE524321 QUA524313:QUA524321 RDW524313:RDW524321 RNS524313:RNS524321 RXO524313:RXO524321 SHK524313:SHK524321 SRG524313:SRG524321 TBC524313:TBC524321 TKY524313:TKY524321 TUU524313:TUU524321 UEQ524313:UEQ524321 UOM524313:UOM524321 UYI524313:UYI524321 VIE524313:VIE524321 VSA524313:VSA524321 WBW524313:WBW524321 WLS524313:WLS524321 WVO524313:WVO524321 G589849:G589857 JC589849:JC589857 SY589849:SY589857 ACU589849:ACU589857 AMQ589849:AMQ589857 AWM589849:AWM589857 BGI589849:BGI589857 BQE589849:BQE589857 CAA589849:CAA589857 CJW589849:CJW589857 CTS589849:CTS589857 DDO589849:DDO589857 DNK589849:DNK589857 DXG589849:DXG589857 EHC589849:EHC589857 EQY589849:EQY589857 FAU589849:FAU589857 FKQ589849:FKQ589857 FUM589849:FUM589857 GEI589849:GEI589857 GOE589849:GOE589857 GYA589849:GYA589857 HHW589849:HHW589857 HRS589849:HRS589857 IBO589849:IBO589857 ILK589849:ILK589857 IVG589849:IVG589857 JFC589849:JFC589857 JOY589849:JOY589857 JYU589849:JYU589857 KIQ589849:KIQ589857 KSM589849:KSM589857 LCI589849:LCI589857 LME589849:LME589857 LWA589849:LWA589857 MFW589849:MFW589857 MPS589849:MPS589857 MZO589849:MZO589857 NJK589849:NJK589857 NTG589849:NTG589857 ODC589849:ODC589857 OMY589849:OMY589857 OWU589849:OWU589857 PGQ589849:PGQ589857 PQM589849:PQM589857 QAI589849:QAI589857 QKE589849:QKE589857 QUA589849:QUA589857 RDW589849:RDW589857 RNS589849:RNS589857 RXO589849:RXO589857 SHK589849:SHK589857 SRG589849:SRG589857 TBC589849:TBC589857 TKY589849:TKY589857 TUU589849:TUU589857 UEQ589849:UEQ589857 UOM589849:UOM589857 UYI589849:UYI589857 VIE589849:VIE589857 VSA589849:VSA589857 WBW589849:WBW589857 WLS589849:WLS589857 WVO589849:WVO589857 G655385:G655393 JC655385:JC655393 SY655385:SY655393 ACU655385:ACU655393 AMQ655385:AMQ655393 AWM655385:AWM655393 BGI655385:BGI655393 BQE655385:BQE655393 CAA655385:CAA655393 CJW655385:CJW655393 CTS655385:CTS655393 DDO655385:DDO655393 DNK655385:DNK655393 DXG655385:DXG655393 EHC655385:EHC655393 EQY655385:EQY655393 FAU655385:FAU655393 FKQ655385:FKQ655393 FUM655385:FUM655393 GEI655385:GEI655393 GOE655385:GOE655393 GYA655385:GYA655393 HHW655385:HHW655393 HRS655385:HRS655393 IBO655385:IBO655393 ILK655385:ILK655393 IVG655385:IVG655393 JFC655385:JFC655393 JOY655385:JOY655393 JYU655385:JYU655393 KIQ655385:KIQ655393 KSM655385:KSM655393 LCI655385:LCI655393 LME655385:LME655393 LWA655385:LWA655393 MFW655385:MFW655393 MPS655385:MPS655393 MZO655385:MZO655393 NJK655385:NJK655393 NTG655385:NTG655393 ODC655385:ODC655393 OMY655385:OMY655393 OWU655385:OWU655393 PGQ655385:PGQ655393 PQM655385:PQM655393 QAI655385:QAI655393 QKE655385:QKE655393 QUA655385:QUA655393 RDW655385:RDW655393 RNS655385:RNS655393 RXO655385:RXO655393 SHK655385:SHK655393 SRG655385:SRG655393 TBC655385:TBC655393 TKY655385:TKY655393 TUU655385:TUU655393 UEQ655385:UEQ655393 UOM655385:UOM655393 UYI655385:UYI655393 VIE655385:VIE655393 VSA655385:VSA655393 WBW655385:WBW655393 WLS655385:WLS655393 WVO655385:WVO655393 G720921:G720929 JC720921:JC720929 SY720921:SY720929 ACU720921:ACU720929 AMQ720921:AMQ720929 AWM720921:AWM720929 BGI720921:BGI720929 BQE720921:BQE720929 CAA720921:CAA720929 CJW720921:CJW720929 CTS720921:CTS720929 DDO720921:DDO720929 DNK720921:DNK720929 DXG720921:DXG720929 EHC720921:EHC720929 EQY720921:EQY720929 FAU720921:FAU720929 FKQ720921:FKQ720929 FUM720921:FUM720929 GEI720921:GEI720929 GOE720921:GOE720929 GYA720921:GYA720929 HHW720921:HHW720929 HRS720921:HRS720929 IBO720921:IBO720929 ILK720921:ILK720929 IVG720921:IVG720929 JFC720921:JFC720929 JOY720921:JOY720929 JYU720921:JYU720929 KIQ720921:KIQ720929 KSM720921:KSM720929 LCI720921:LCI720929 LME720921:LME720929 LWA720921:LWA720929 MFW720921:MFW720929 MPS720921:MPS720929 MZO720921:MZO720929 NJK720921:NJK720929 NTG720921:NTG720929 ODC720921:ODC720929 OMY720921:OMY720929 OWU720921:OWU720929 PGQ720921:PGQ720929 PQM720921:PQM720929 QAI720921:QAI720929 QKE720921:QKE720929 QUA720921:QUA720929 RDW720921:RDW720929 RNS720921:RNS720929 RXO720921:RXO720929 SHK720921:SHK720929 SRG720921:SRG720929 TBC720921:TBC720929 TKY720921:TKY720929 TUU720921:TUU720929 UEQ720921:UEQ720929 UOM720921:UOM720929 UYI720921:UYI720929 VIE720921:VIE720929 VSA720921:VSA720929 WBW720921:WBW720929 WLS720921:WLS720929 WVO720921:WVO720929 G786457:G786465 JC786457:JC786465 SY786457:SY786465 ACU786457:ACU786465 AMQ786457:AMQ786465 AWM786457:AWM786465 BGI786457:BGI786465 BQE786457:BQE786465 CAA786457:CAA786465 CJW786457:CJW786465 CTS786457:CTS786465 DDO786457:DDO786465 DNK786457:DNK786465 DXG786457:DXG786465 EHC786457:EHC786465 EQY786457:EQY786465 FAU786457:FAU786465 FKQ786457:FKQ786465 FUM786457:FUM786465 GEI786457:GEI786465 GOE786457:GOE786465 GYA786457:GYA786465 HHW786457:HHW786465 HRS786457:HRS786465 IBO786457:IBO786465 ILK786457:ILK786465 IVG786457:IVG786465 JFC786457:JFC786465 JOY786457:JOY786465 JYU786457:JYU786465 KIQ786457:KIQ786465 KSM786457:KSM786465 LCI786457:LCI786465 LME786457:LME786465 LWA786457:LWA786465 MFW786457:MFW786465 MPS786457:MPS786465 MZO786457:MZO786465 NJK786457:NJK786465 NTG786457:NTG786465 ODC786457:ODC786465 OMY786457:OMY786465 OWU786457:OWU786465 PGQ786457:PGQ786465 PQM786457:PQM786465 QAI786457:QAI786465 QKE786457:QKE786465 QUA786457:QUA786465 RDW786457:RDW786465 RNS786457:RNS786465 RXO786457:RXO786465 SHK786457:SHK786465 SRG786457:SRG786465 TBC786457:TBC786465 TKY786457:TKY786465 TUU786457:TUU786465 UEQ786457:UEQ786465 UOM786457:UOM786465 UYI786457:UYI786465 VIE786457:VIE786465 VSA786457:VSA786465 WBW786457:WBW786465 WLS786457:WLS786465 WVO786457:WVO786465 G851993:G852001 JC851993:JC852001 SY851993:SY852001 ACU851993:ACU852001 AMQ851993:AMQ852001 AWM851993:AWM852001 BGI851993:BGI852001 BQE851993:BQE852001 CAA851993:CAA852001 CJW851993:CJW852001 CTS851993:CTS852001 DDO851993:DDO852001 DNK851993:DNK852001 DXG851993:DXG852001 EHC851993:EHC852001 EQY851993:EQY852001 FAU851993:FAU852001 FKQ851993:FKQ852001 FUM851993:FUM852001 GEI851993:GEI852001 GOE851993:GOE852001 GYA851993:GYA852001 HHW851993:HHW852001 HRS851993:HRS852001 IBO851993:IBO852001 ILK851993:ILK852001 IVG851993:IVG852001 JFC851993:JFC852001 JOY851993:JOY852001 JYU851993:JYU852001 KIQ851993:KIQ852001 KSM851993:KSM852001 LCI851993:LCI852001 LME851993:LME852001 LWA851993:LWA852001 MFW851993:MFW852001 MPS851993:MPS852001 MZO851993:MZO852001 NJK851993:NJK852001 NTG851993:NTG852001 ODC851993:ODC852001 OMY851993:OMY852001 OWU851993:OWU852001 PGQ851993:PGQ852001 PQM851993:PQM852001 QAI851993:QAI852001 QKE851993:QKE852001 QUA851993:QUA852001 RDW851993:RDW852001 RNS851993:RNS852001 RXO851993:RXO852001 SHK851993:SHK852001 SRG851993:SRG852001 TBC851993:TBC852001 TKY851993:TKY852001 TUU851993:TUU852001 UEQ851993:UEQ852001 UOM851993:UOM852001 UYI851993:UYI852001 VIE851993:VIE852001 VSA851993:VSA852001 WBW851993:WBW852001 WLS851993:WLS852001 WVO851993:WVO852001 G917529:G917537 JC917529:JC917537 SY917529:SY917537 ACU917529:ACU917537 AMQ917529:AMQ917537 AWM917529:AWM917537 BGI917529:BGI917537 BQE917529:BQE917537 CAA917529:CAA917537 CJW917529:CJW917537 CTS917529:CTS917537 DDO917529:DDO917537 DNK917529:DNK917537 DXG917529:DXG917537 EHC917529:EHC917537 EQY917529:EQY917537 FAU917529:FAU917537 FKQ917529:FKQ917537 FUM917529:FUM917537 GEI917529:GEI917537 GOE917529:GOE917537 GYA917529:GYA917537 HHW917529:HHW917537 HRS917529:HRS917537 IBO917529:IBO917537 ILK917529:ILK917537 IVG917529:IVG917537 JFC917529:JFC917537 JOY917529:JOY917537 JYU917529:JYU917537 KIQ917529:KIQ917537 KSM917529:KSM917537 LCI917529:LCI917537 LME917529:LME917537 LWA917529:LWA917537 MFW917529:MFW917537 MPS917529:MPS917537 MZO917529:MZO917537 NJK917529:NJK917537 NTG917529:NTG917537 ODC917529:ODC917537 OMY917529:OMY917537 OWU917529:OWU917537 PGQ917529:PGQ917537 PQM917529:PQM917537 QAI917529:QAI917537 QKE917529:QKE917537 QUA917529:QUA917537 RDW917529:RDW917537 RNS917529:RNS917537 RXO917529:RXO917537 SHK917529:SHK917537 SRG917529:SRG917537 TBC917529:TBC917537 TKY917529:TKY917537 TUU917529:TUU917537 UEQ917529:UEQ917537 UOM917529:UOM917537 UYI917529:UYI917537 VIE917529:VIE917537 VSA917529:VSA917537 WBW917529:WBW917537 WLS917529:WLS917537 WVO917529:WVO917537 G983065:G983073 JC983065:JC983073 SY983065:SY983073 ACU983065:ACU983073 AMQ983065:AMQ983073 AWM983065:AWM983073 BGI983065:BGI983073 BQE983065:BQE983073 CAA983065:CAA983073 CJW983065:CJW983073 CTS983065:CTS983073 DDO983065:DDO983073 DNK983065:DNK983073 DXG983065:DXG983073 EHC983065:EHC983073 EQY983065:EQY983073 FAU983065:FAU983073 FKQ983065:FKQ983073 FUM983065:FUM983073 GEI983065:GEI983073 GOE983065:GOE983073 GYA983065:GYA983073 HHW983065:HHW983073 HRS983065:HRS983073 IBO983065:IBO983073 ILK983065:ILK983073 IVG983065:IVG983073 JFC983065:JFC983073 JOY983065:JOY983073 JYU983065:JYU983073 KIQ983065:KIQ983073 KSM983065:KSM983073 LCI983065:LCI983073 LME983065:LME983073 LWA983065:LWA983073 MFW983065:MFW983073 MPS983065:MPS983073 MZO983065:MZO983073 NJK983065:NJK983073 NTG983065:NTG983073 ODC983065:ODC983073 OMY983065:OMY983073 OWU983065:OWU983073 PGQ983065:PGQ983073 PQM983065:PQM983073 QAI983065:QAI983073 QKE983065:QKE983073 QUA983065:QUA983073 RDW983065:RDW983073 RNS983065:RNS983073 RXO983065:RXO983073 SHK983065:SHK983073 SRG983065:SRG983073 TBC983065:TBC983073 TKY983065:TKY983073 TUU983065:TUU983073 UEQ983065:UEQ983073 UOM983065:UOM983073 UYI983065:UYI983073 VIE983065:VIE983073 VSA983065:VSA983073 WBW983065:WBW983073 WLS983065:WLS983073 WVO983065:WVO983073">
      <formula1>"None, HICAP Federal, HICAP Reimb., HICAP Fund"</formula1>
    </dataValidation>
  </dataValidations>
  <pageMargins left="0.7" right="0.7" top="0.75" bottom="0.75" header="0.3" footer="0.3"/>
  <pageSetup scale="62" orientation="landscape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HICAP Budget Summary</vt:lpstr>
      <vt:lpstr>FED AAA Admin</vt:lpstr>
      <vt:lpstr>STATE AAA Admin</vt:lpstr>
      <vt:lpstr>FED AAA Direct</vt:lpstr>
      <vt:lpstr>STATE Direct</vt:lpstr>
      <vt:lpstr>SubContracted Services</vt:lpstr>
      <vt:lpstr>Property</vt:lpstr>
      <vt:lpstr>'FED AAA Admin'!Print_Area</vt:lpstr>
      <vt:lpstr>'FED AAA Direct'!Print_Area</vt:lpstr>
      <vt:lpstr>'HICAP Budget Summary'!Print_Area</vt:lpstr>
      <vt:lpstr>Property!Print_Area</vt:lpstr>
      <vt:lpstr>'STATE AAA Admin'!Print_Area</vt:lpstr>
      <vt:lpstr>'STATE Direct'!Print_Area</vt:lpstr>
      <vt:lpstr>'SubContracted Services'!Print_Area</vt:lpstr>
      <vt:lpstr>'HICAP Budget Summary'!Print_Titles</vt:lpstr>
    </vt:vector>
  </TitlesOfParts>
  <Company>California Dept. of Aging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 Foster</dc:creator>
  <cp:lastModifiedBy>Michelle Makino</cp:lastModifiedBy>
  <cp:lastPrinted>2016-07-19T23:54:27Z</cp:lastPrinted>
  <dcterms:created xsi:type="dcterms:W3CDTF">1998-06-04T18:24:31Z</dcterms:created>
  <dcterms:modified xsi:type="dcterms:W3CDTF">2016-12-06T00:53:44Z</dcterms:modified>
</cp:coreProperties>
</file>